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fl01\share\企画財政課\財政係共有\★★未処理フォルダ★★\070313〆令和５年度財政状況資料集の作成等について（依頼）\【財政状況資料集】_124435_御宿町_2023\"/>
    </mc:Choice>
  </mc:AlternateContent>
  <xr:revisionPtr revIDLastSave="0" documentId="13_ncr:1_{8D76FBEB-D161-49DF-9571-91CC56CBC333}" xr6:coauthVersionLast="36" xr6:coauthVersionMax="36" xr10:uidLastSave="{00000000-0000-0000-0000-000000000000}"/>
  <bookViews>
    <workbookView xWindow="0" yWindow="0" windowWidth="28800" windowHeight="14112" firstSheet="8"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C34" i="10"/>
  <c r="U34" i="10" s="1"/>
  <c r="U35" i="10" l="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<sst xmlns="http://schemas.openxmlformats.org/spreadsheetml/2006/main" count="1128" uniqueCount="560">
  <si>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</si>
  <si>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</si>
  <si>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</si>
  <si>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</si>
  <si>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</si>
  <si>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</si>
  <si>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</si>
  <si>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</si>
  <si>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</si>
  <si>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</si>
  <si>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</si>
  <si>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</si>
  <si>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</si>
  <si>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</si>
  <si>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</si>
  <si>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</si>
  <si>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</si>
  <si>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</si>
  <si>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</si>
  <si>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</si>
  <si>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</si>
  <si>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</si>
  <si>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</si>
  <si>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</si>
  <si>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</si>
  <si>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</si>
  <si>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</si>
  <si>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</si>
  <si>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</si>
  <si>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</si>
  <si>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</si>
  <si>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</si>
  <si>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</si>
  <si>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</si>
  <si>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</si>
  <si>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</si>
  <si>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</si>
  <si>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</si>
  <si>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</si>
  <si>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</si>
  <si>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</si>
  <si>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</si>
  <si>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</si>
  <si>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</si>
  <si>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</si>
  <si>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</si>
  <si>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</si>
  <si>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</si>
  <si>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</si>
  <si>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</si>
  <si>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</si>
  <si>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</si>
  <si>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</si>
  <si>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</si>
  <si>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</si>
  <si>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</si>
  <si>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</si>
  <si>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</si>
  <si>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</si>
  <si>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</si>
  <si>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</si>
  <si>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</si>
  <si>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</si>
  <si>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</si>
  <si>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</si>
  <si>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</si>
  <si>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</si>
  <si>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</si>
  <si>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</si>
  <si>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</si>
  <si>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</si>
  <si>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</si>
  <si>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</si>
  <si>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</si>
  <si>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</si>
  <si>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</si>
  <si>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</si>
  <si>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</si>
  <si>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</si>
  <si>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</si>
  <si>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</si>
  <si>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</si>
  <si>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</si>
  <si>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</si>
  <si>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</si>
  <si>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</si>
  <si>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</si>
  <si>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</si>
  <si>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</si>
  <si>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</si>
  <si>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</si>
  <si>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</si>
  <si>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</si>
  <si>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</si>
  <si>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</si>
  <si>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</si>
  <si>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</si>
  <si>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</si>
  <si>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</si>
  <si>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</si>
  <si>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</si>
  <si>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</si>
  <si>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</si>
  <si>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</si>
  <si>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</si>
  <si>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</si>
  <si>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</si>
  <si>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</si>
  <si>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</si>
  <si>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</si>
  <si>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</si>
  <si>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</si>
  <si>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</si>
  <si>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</si>
  <si>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</si>
  <si>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</si>
  <si>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</si>
  <si>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</si>
  <si>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</si>
  <si>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</si>
  <si>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</si>
  <si>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</si>
  <si>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</si>
  <si>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</si>
  <si>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</si>
  <si>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</si>
  <si>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</si>
  <si>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</si>
  <si>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</si>
  <si>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</si>
  <si>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</si>
  <si>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</si>
  <si>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</si>
  <si>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</si>
  <si>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</si>
  <si>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</si>
  <si>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</si>
  <si>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</si>
  <si>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</si>
  <si>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</si>
  <si>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</si>
  <si>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</si>
  <si>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</si>
  <si>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</si>
  <si>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</si>
  <si>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</si>
  <si>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</si>
  <si>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</si>
  <si>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</si>
  <si>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</si>
  <si>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</si>
  <si>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</si>
  <si>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</si>
  <si>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</si>
  <si>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</si>
  <si>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</si>
  <si>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</si>
  <si>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</si>
  <si>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</si>
  <si>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</si>
  <si>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</si>
  <si>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</si>
  <si>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</si>
  <si>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</si>
  <si>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</si>
  <si>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</si>
  <si>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</si>
  <si>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</si>
  <si>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</si>
  <si>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</si>
  <si>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</si>
  <si>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</si>
  <si>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</si>
  <si>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</si>
  <si>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</si>
  <si>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</si>
  <si>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</si>
  <si>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</si>
  <si>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</si>
  <si>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</si>
  <si>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</si>
  <si>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</si>
  <si>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</si>
  <si>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</si>
  <si>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</si>
  <si>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</si>
  <si>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</si>
  <si>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</si>
  <si>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</si>
  <si>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</si>
  <si>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</si>
  <si>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</si>
  <si>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</si>
  <si>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</si>
  <si>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</si>
  <si>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</si>
  <si>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</si>
  <si>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</si>
  <si>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</si>
  <si>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</si>
  <si>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</si>
  <si>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</si>
  <si>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</si>
  <si>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千葉県御宿町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</si>
  <si>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</si>
  <si>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</si>
  <si>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</si>
  <si>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</si>
  <si>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</si>
  <si>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</si>
  <si>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</si>
  <si>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</si>
  <si>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</si>
  <si>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</si>
  <si>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</si>
  <si>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</si>
  <si>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</si>
  <si>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</si>
  <si>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</si>
  <si>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</si>
  <si>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</si>
  <si>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</si>
  <si>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</si>
  <si>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</si>
  <si>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</si>
  <si>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</si>
  <si>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</si>
  <si>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</si>
  <si>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</si>
  <si>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</si>
  <si>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</si>
  <si>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</si>
  <si>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</si>
  <si>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</si>
  <si>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</si>
  <si>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</si>
  <si>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</si>
  <si>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</si>
  <si>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</si>
  <si>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</si>
  <si>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</si>
  <si>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</si>
  <si>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</si>
  <si>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</si>
  <si>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</si>
  <si>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</si>
  <si>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</si>
  <si>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</si>
  <si>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</si>
  <si>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</si>
  <si>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</si>
  <si>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</si>
  <si>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</si>
  <si>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</si>
  <si>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</si>
  <si>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</si>
  <si>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</si>
  <si>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</si>
  <si>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</si>
  <si>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</si>
  <si>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</si>
  <si>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</si>
  <si>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</si>
  <si>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</si>
  <si>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</si>
  <si>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</si>
  <si>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</si>
  <si>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</si>
  <si>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</si>
  <si>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</si>
  <si>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</si>
  <si>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</si>
  <si>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</si>
  <si>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</si>
  <si>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</si>
  <si>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</si>
  <si>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</si>
  <si>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</si>
  <si>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</si>
  <si>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</si>
  <si>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</si>
  <si>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</si>
  <si>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</si>
  <si>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</si>
  <si>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</si>
  <si>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</si>
  <si>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</si>
  <si>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</si>
  <si>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</si>
  <si>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</si>
  <si>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</si>
  <si>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</si>
  <si>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</si>
  <si>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</si>
  <si>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</si>
  <si>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</si>
  <si>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</si>
  <si>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</si>
  <si>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</si>
  <si>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</si>
  <si>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</si>
  <si>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</si>
  <si>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</si>
  <si>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</si>
  <si>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</si>
  <si>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</si>
  <si>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</si>
  <si>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</si>
  <si>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</si>
  <si>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</si>
  <si>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</si>
  <si>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</si>
  <si>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</si>
  <si>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</si>
  <si>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</si>
  <si>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</si>
  <si>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</si>
  <si>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</si>
  <si>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</si>
  <si>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</si>
  <si>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</si>
  <si>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</si>
  <si>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</si>
  <si>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</si>
  <si>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</si>
  <si>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</si>
  <si>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</si>
  <si>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</si>
  <si>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</si>
  <si>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</si>
  <si>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</si>
  <si>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</si>
  <si>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</si>
  <si>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</si>
  <si>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</si>
  <si>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</si>
  <si>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</si>
  <si>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</si>
  <si>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</si>
  <si>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</si>
  <si>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</si>
  <si>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</si>
  <si>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</si>
  <si>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</si>
  <si>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</si>
  <si>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</si>
  <si>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</si>
  <si>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</si>
  <si>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</si>
  <si>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</si>
  <si>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</si>
  <si>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</si>
  <si>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</si>
  <si>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</si>
  <si>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千葉県御宿町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</si>
  <si>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</si>
  <si>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</si>
  <si>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</si>
  <si>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</si>
  <si>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</si>
  <si>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</si>
  <si>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</si>
  <si>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</si>
  <si>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</si>
  <si>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</si>
  <si>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</si>
  <si>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</si>
  <si>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</si>
  <si>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</si>
  <si>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</si>
  <si>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</si>
  <si>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</si>
  <si>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</si>
  <si>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</si>
  <si>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</si>
  <si>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</si>
  <si>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</si>
  <si>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</si>
  <si>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</si>
  <si>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</si>
  <si>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</si>
  <si>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</si>
  <si>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</si>
  <si>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</si>
  <si>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</si>
  <si>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</si>
  <si>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</si>
  <si>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</si>
  <si>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</si>
  <si>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</si>
  <si>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</si>
  <si>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</si>
  <si>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</si>
  <si>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</si>
  <si>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</si>
  <si>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</si>
  <si>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</si>
  <si>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</si>
  <si>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</si>
  <si>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</si>
  <si>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</si>
  <si>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</si>
  <si>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</si>
  <si>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</si>
  <si>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</si>
  <si>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</si>
  <si>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</si>
  <si>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</si>
  <si>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</si>
  <si>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</si>
  <si>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</si>
  <si>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</si>
  <si>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</si>
  <si>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</si>
  <si>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</si>
  <si>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</si>
  <si>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</si>
  <si>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</si>
  <si>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</si>
  <si>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</si>
  <si>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</si>
  <si>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</si>
  <si>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</si>
  <si>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</si>
  <si>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</si>
  <si>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</si>
  <si>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</si>
  <si>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</si>
  <si>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</si>
  <si>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</si>
  <si>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</si>
  <si>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</si>
  <si>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</si>
  <si>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</si>
  <si>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</si>
  <si>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</si>
  <si>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</si>
  <si>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</si>
  <si>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</si>
  <si>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</si>
  <si>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</si>
  <si>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</si>
  <si>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</si>
  <si>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</si>
  <si>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</si>
  <si>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</si>
  <si>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</si>
  <si>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</si>
  <si>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</si>
  <si>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</si>
  <si>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</si>
  <si>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</si>
  <si>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</si>
  <si>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</si>
  <si>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</si>
  <si>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</si>
  <si>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</si>
  <si>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</si>
  <si>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</si>
  <si>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</si>
  <si>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</si>
  <si>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</si>
  <si>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</si>
  <si>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</si>
  <si>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</si>
  <si>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</si>
  <si>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</si>
  <si>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</si>
  <si>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</si>
  <si>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</si>
  <si>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</si>
  <si>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</si>
  <si>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</si>
  <si>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</si>
  <si>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</si>
  <si>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</si>
  <si>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</si>
  <si>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</si>
  <si>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</si>
  <si>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</si>
  <si>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</si>
  <si>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</si>
  <si>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</si>
  <si>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</si>
  <si>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</si>
  <si>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</si>
  <si>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</si>
  <si>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</si>
  <si>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</si>
  <si>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</si>
  <si>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</si>
  <si>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</si>
  <si>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</si>
  <si>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</si>
  <si>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</si>
  <si>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</si>
  <si>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</si>
  <si>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</si>
  <si>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</si>
  <si>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</si>
  <si>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</si>
  <si>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</si>
  <si>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</si>
  <si>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</si>
  <si>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</si>
  <si>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</si>
  <si>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</si>
  <si>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</si>
  <si>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</si>
  <si>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</si>
  <si>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</si>
  <si>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</si>
  <si>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</si>
  <si>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</si>
  <si>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</si>
  <si>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</si>
  <si>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</si>
  <si>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</si>
  <si>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</si>
  <si>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</si>
  <si>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</si>
  <si>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</si>
  <si>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</si>
  <si>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</si>
  <si>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</si>
  <si>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</si>
  <si>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</si>
  <si>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</si>
  <si>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0.28</t>
  </si>
  <si>
    <t>▲ 1.56</t>
  </si>
  <si>
    <t>水道事業会計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</si>
  <si>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</si>
  <si>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</si>
  <si>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</si>
  <si>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</si>
  <si>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</si>
  <si>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</si>
  <si>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</si>
  <si>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</si>
  <si>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</si>
  <si>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</si>
  <si>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</si>
  <si>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教育施設建設基金</t>
    <rPh sb="0" eb="4">
      <t>キョウイクシセツ</t>
    </rPh>
    <rPh sb="4" eb="8">
      <t>ケンセツキキン</t>
    </rPh>
    <phoneticPr fontId="5"/>
  </si>
  <si>
    <t>公共施設維持管理基金</t>
    <rPh sb="0" eb="10">
      <t>コウキョウシセツイジカンリキキン</t>
    </rPh>
    <phoneticPr fontId="2"/>
  </si>
  <si>
    <t>活力あるふるさとづくり基金</t>
    <rPh sb="0" eb="2">
      <t>カツリョク</t>
    </rPh>
    <rPh sb="11" eb="13">
      <t>キキン</t>
    </rPh>
    <phoneticPr fontId="2"/>
  </si>
  <si>
    <t>庁舎施設維持管理基金</t>
    <rPh sb="0" eb="10">
      <t>チョウシャシセツイジカンリキキン</t>
    </rPh>
    <phoneticPr fontId="2"/>
  </si>
  <si>
    <t>消防施設整備基金</t>
    <rPh sb="0" eb="4">
      <t>ショウボウシセツ</t>
    </rPh>
    <rPh sb="4" eb="8">
      <t>セイビキキン</t>
    </rPh>
    <phoneticPr fontId="2"/>
  </si>
  <si>
    <t>-</t>
    <phoneticPr fontId="2"/>
  </si>
  <si>
    <t>千葉県市町村総合事務組合（一般会計）</t>
    <rPh sb="0" eb="3">
      <t>チバケン</t>
    </rPh>
    <rPh sb="3" eb="6">
      <t>シチョウソン</t>
    </rPh>
    <rPh sb="6" eb="12">
      <t>ソウゴウジムクミアイ</t>
    </rPh>
    <rPh sb="13" eb="17">
      <t>イッパンカイケイ</t>
    </rPh>
    <phoneticPr fontId="10"/>
  </si>
  <si>
    <t>千葉県市町村総合事務組合（千葉県自治会館管理運営特別会計）</t>
    <rPh sb="0" eb="3">
      <t>チバケン</t>
    </rPh>
    <rPh sb="3" eb="6">
      <t>シチョウソン</t>
    </rPh>
    <rPh sb="6" eb="12">
      <t>ソウゴウジムクミアイ</t>
    </rPh>
    <rPh sb="13" eb="15">
      <t>チバ</t>
    </rPh>
    <rPh sb="15" eb="16">
      <t>ケン</t>
    </rPh>
    <rPh sb="16" eb="18">
      <t>ジチ</t>
    </rPh>
    <rPh sb="18" eb="20">
      <t>カイカン</t>
    </rPh>
    <rPh sb="20" eb="22">
      <t>カンリ</t>
    </rPh>
    <rPh sb="22" eb="24">
      <t>ウンエイ</t>
    </rPh>
    <rPh sb="24" eb="26">
      <t>トクベツ</t>
    </rPh>
    <rPh sb="26" eb="28">
      <t>カイケイ</t>
    </rPh>
    <phoneticPr fontId="10"/>
  </si>
  <si>
    <t>千葉県市町村総合事務組合（千葉県自治研修センター特別会計）</t>
    <rPh sb="0" eb="6">
      <t>チバケンシチョウソン</t>
    </rPh>
    <rPh sb="6" eb="12">
      <t>ソウゴウジムクミアイ</t>
    </rPh>
    <rPh sb="13" eb="20">
      <t>チバケンジチケンシュウ</t>
    </rPh>
    <rPh sb="24" eb="28">
      <t>トクベツカイケイ</t>
    </rPh>
    <phoneticPr fontId="10"/>
  </si>
  <si>
    <t>千葉県市町村総合事務組合（千葉県市町村交通災害共済特別会計）</t>
    <rPh sb="0" eb="12">
      <t>チバケンシチョウソンソウゴウジムクミアイ</t>
    </rPh>
    <rPh sb="13" eb="16">
      <t>チバケン</t>
    </rPh>
    <rPh sb="16" eb="23">
      <t>シチョウソンコウツウサイガイ</t>
    </rPh>
    <rPh sb="23" eb="27">
      <t>キョウサイトクベツ</t>
    </rPh>
    <rPh sb="27" eb="29">
      <t>カイケイ</t>
    </rPh>
    <phoneticPr fontId="10"/>
  </si>
  <si>
    <t>国保国吉病院組合（国保国吉会計）</t>
    <rPh sb="0" eb="4">
      <t>コクホクニヨシ</t>
    </rPh>
    <rPh sb="4" eb="6">
      <t>ビョウイン</t>
    </rPh>
    <rPh sb="6" eb="8">
      <t>クミアイ</t>
    </rPh>
    <rPh sb="9" eb="11">
      <t>コクホ</t>
    </rPh>
    <rPh sb="11" eb="13">
      <t>クニヨシ</t>
    </rPh>
    <rPh sb="13" eb="15">
      <t>カイケイ</t>
    </rPh>
    <phoneticPr fontId="10"/>
  </si>
  <si>
    <t>夷隅郡市広域市町村圏事務組合（一般会計）</t>
    <rPh sb="0" eb="4">
      <t>イスミグンシ</t>
    </rPh>
    <rPh sb="4" eb="9">
      <t>コウイキシチョウソン</t>
    </rPh>
    <rPh sb="9" eb="10">
      <t>ケン</t>
    </rPh>
    <rPh sb="10" eb="14">
      <t>ジムクミアイ</t>
    </rPh>
    <rPh sb="15" eb="19">
      <t>イッパンカイケイ</t>
    </rPh>
    <phoneticPr fontId="10"/>
  </si>
  <si>
    <t>南房総広域水道企業団（水道用水供給事業）</t>
    <rPh sb="0" eb="3">
      <t>ミナミボウソウ</t>
    </rPh>
    <rPh sb="3" eb="7">
      <t>コウイキスイドウ</t>
    </rPh>
    <rPh sb="7" eb="10">
      <t>キギョウダン</t>
    </rPh>
    <phoneticPr fontId="10"/>
  </si>
  <si>
    <t>夷隅環境衛生組合（一般会計）</t>
    <rPh sb="0" eb="8">
      <t>イスミカンキョウエイセイクミアイ</t>
    </rPh>
    <rPh sb="9" eb="13">
      <t>イッパンカイケイ</t>
    </rPh>
    <phoneticPr fontId="10"/>
  </si>
  <si>
    <t>布施学校組合（一般会計）</t>
    <rPh sb="0" eb="6">
      <t>フセガッコウクミアイ</t>
    </rPh>
    <rPh sb="7" eb="11">
      <t>イッパンカイケイ</t>
    </rPh>
    <phoneticPr fontId="10"/>
  </si>
  <si>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0"/>
  </si>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</sst>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749E-4E48-8A66-DC8F690D23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61057</c:v>
                </c:pt>
                <c:pt idx="1">
                  <c:v>69098</c:v>
                </c:pt>
                <c:pt idx="2">
                  <c:v>50979</c:v>
                </c:pt>
                <c:pt idx="3">
                  <c:v>41530</c:v>
                </c:pt>
                <c:pt idx="4">
                  <c:v>40171</c:v>
                </c:pt>
              </c:numCache>
            </c:numRef>
          </c:val>
          <c:smooth val="0"/>
          <c:extLst>
            <c:ext xmlns:c16="http://schemas.microsoft.com/office/drawing/2014/chart" uri="{C3380CC4-5D6E-409C-BE32-E72D297353CC}">
              <c16:uniqueId val="{00000001-749E-4E48-8A66-DC8F690D23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7.12</c:v>
                </c:pt>
                <c:pt idx="1">
                  <c:v>10.16</c:v>
                </c:pt>
                <c:pt idx="2">
                  <c:v>14.03</c:v>
                </c:pt>
                <c:pt idx="3">
                  <c:v>12.78</c:v>
                </c:pt>
                <c:pt idx="4">
                  <c:v>11.89</c:v>
                </c:pt>
              </c:numCache>
            </c:numRef>
          </c:val>
          <c:extLst>
            <c:ext xmlns:c16="http://schemas.microsoft.com/office/drawing/2014/chart" uri="{C3380CC4-5D6E-409C-BE32-E72D297353CC}">
              <c16:uniqueId val="{00000000-CB56-4BC9-ACAD-2EF2EC7AD9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15.57</c:v>
                </c:pt>
                <c:pt idx="1">
                  <c:v>17.46</c:v>
                </c:pt>
                <c:pt idx="2">
                  <c:v>17.87</c:v>
                </c:pt>
                <c:pt idx="3">
                  <c:v>18.29</c:v>
                </c:pt>
                <c:pt idx="4">
                  <c:v>21.4</c:v>
                </c:pt>
              </c:numCache>
            </c:numRef>
          </c:val>
          <c:extLst>
            <c:ext xmlns:c16="http://schemas.microsoft.com/office/drawing/2014/chart" uri="{C3380CC4-5D6E-409C-BE32-E72D297353CC}">
              <c16:uniqueId val="{00000001-CB56-4BC9-ACAD-2EF2EC7AD9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-0.28000000000000003</c:v>
                </c:pt>
                <c:pt idx="1">
                  <c:v>6.02</c:v>
                </c:pt>
                <c:pt idx="2">
                  <c:v>6.58</c:v>
                </c:pt>
                <c:pt idx="3">
                  <c:v>-1.56</c:v>
                </c:pt>
                <c:pt idx="4">
                  <c:v>2.13</c:v>
                </c:pt>
              </c:numCache>
            </c:numRef>
          </c:val>
          <c:smooth val="0"/>
          <c:extLst>
            <c:ext xmlns:c16="http://schemas.microsoft.com/office/drawing/2014/chart" uri="{C3380CC4-5D6E-409C-BE32-E72D297353CC}">
              <c16:uniqueId val="{00000002-CB56-4BC9-ACAD-2EF2EC7AD9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85-4397-AA0B-3FC28B1986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85-4397-AA0B-3FC28B1986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85-4397-AA0B-3FC28B1986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85-4397-AA0B-3FC28B19862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F85-4397-AA0B-3FC28B19862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0.08</c:v>
                </c:pt>
              </c:numCache>
            </c:numRef>
          </c:val>
          <c:extLst>
            <c:ext xmlns:c16="http://schemas.microsoft.com/office/drawing/2014/chart" uri="{C3380CC4-5D6E-409C-BE32-E72D297353CC}">
              <c16:uniqueId val="{00000005-5F85-4397-AA0B-3FC28B19862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4.4400000000000004</c:v>
                </c:pt>
                <c:pt idx="2">
                  <c:v>#N/A</c:v>
                </c:pt>
                <c:pt idx="3">
                  <c:v>4.0199999999999996</c:v>
                </c:pt>
                <c:pt idx="4">
                  <c:v>#N/A</c:v>
                </c:pt>
                <c:pt idx="5">
                  <c:v>3.33</c:v>
                </c:pt>
                <c:pt idx="6">
                  <c:v>#N/A</c:v>
                </c:pt>
                <c:pt idx="7">
                  <c:v>3.07</c:v>
                </c:pt>
                <c:pt idx="8">
                  <c:v>#N/A</c:v>
                </c:pt>
                <c:pt idx="9">
                  <c:v>1.91</c:v>
                </c:pt>
              </c:numCache>
            </c:numRef>
          </c:val>
          <c:extLst>
            <c:ext xmlns:c16="http://schemas.microsoft.com/office/drawing/2014/chart" uri="{C3380CC4-5D6E-409C-BE32-E72D297353CC}">
              <c16:uniqueId val="{00000006-5F85-4397-AA0B-3FC28B19862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4.18</c:v>
                </c:pt>
                <c:pt idx="2">
                  <c:v>#N/A</c:v>
                </c:pt>
                <c:pt idx="3">
                  <c:v>5.13</c:v>
                </c:pt>
                <c:pt idx="4">
                  <c:v>#N/A</c:v>
                </c:pt>
                <c:pt idx="5">
                  <c:v>5.37</c:v>
                </c:pt>
                <c:pt idx="6">
                  <c:v>#N/A</c:v>
                </c:pt>
                <c:pt idx="7">
                  <c:v>6.63</c:v>
                </c:pt>
                <c:pt idx="8">
                  <c:v>#N/A</c:v>
                </c:pt>
                <c:pt idx="9">
                  <c:v>8.2799999999999994</c:v>
                </c:pt>
              </c:numCache>
            </c:numRef>
          </c:val>
          <c:extLst>
            <c:ext xmlns:c16="http://schemas.microsoft.com/office/drawing/2014/chart" uri="{C3380CC4-5D6E-409C-BE32-E72D297353CC}">
              <c16:uniqueId val="{00000007-5F85-4397-AA0B-3FC28B1986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7.12</c:v>
                </c:pt>
                <c:pt idx="2">
                  <c:v>#N/A</c:v>
                </c:pt>
                <c:pt idx="3">
                  <c:v>10.16</c:v>
                </c:pt>
                <c:pt idx="4">
                  <c:v>#N/A</c:v>
                </c:pt>
                <c:pt idx="5">
                  <c:v>14.02</c:v>
                </c:pt>
                <c:pt idx="6">
                  <c:v>#N/A</c:v>
                </c:pt>
                <c:pt idx="7">
                  <c:v>12.78</c:v>
                </c:pt>
                <c:pt idx="8">
                  <c:v>#N/A</c:v>
                </c:pt>
                <c:pt idx="9">
                  <c:v>11.89</c:v>
                </c:pt>
              </c:numCache>
            </c:numRef>
          </c:val>
          <c:extLst>
            <c:ext xmlns:c16="http://schemas.microsoft.com/office/drawing/2014/chart" uri="{C3380CC4-5D6E-409C-BE32-E72D297353CC}">
              <c16:uniqueId val="{00000008-5F85-4397-AA0B-3FC28B1986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42.96</c:v>
                </c:pt>
                <c:pt idx="2">
                  <c:v>#N/A</c:v>
                </c:pt>
                <c:pt idx="3">
                  <c:v>39.42</c:v>
                </c:pt>
                <c:pt idx="4">
                  <c:v>#N/A</c:v>
                </c:pt>
                <c:pt idx="5">
                  <c:v>34.46</c:v>
                </c:pt>
                <c:pt idx="6">
                  <c:v>#N/A</c:v>
                </c:pt>
                <c:pt idx="7">
                  <c:v>29.91</c:v>
                </c:pt>
                <c:pt idx="8">
                  <c:v>#N/A</c:v>
                </c:pt>
                <c:pt idx="9">
                  <c:v>20.170000000000002</c:v>
                </c:pt>
              </c:numCache>
            </c:numRef>
          </c:val>
          <c:extLst>
            <c:ext xmlns:c16="http://schemas.microsoft.com/office/drawing/2014/chart" uri="{C3380CC4-5D6E-409C-BE32-E72D297353CC}">
              <c16:uniqueId val="{00000009-5F85-4397-AA0B-3FC28B1986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261</c:v>
                </c:pt>
                <c:pt idx="5">
                  <c:v>268</c:v>
                </c:pt>
                <c:pt idx="8">
                  <c:v>266</c:v>
                </c:pt>
                <c:pt idx="11">
                  <c:v>278</c:v>
                </c:pt>
                <c:pt idx="14">
                  <c:v>248</c:v>
                </c:pt>
              </c:numCache>
            </c:numRef>
          </c:val>
          <c:extLst>
            <c:ext xmlns:c16="http://schemas.microsoft.com/office/drawing/2014/chart" uri="{C3380CC4-5D6E-409C-BE32-E72D297353CC}">
              <c16:uniqueId val="{00000000-ABC0-4C62-8114-477A7D3999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C0-4C62-8114-477A7D3999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C0-4C62-8114-477A7D3999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29</c:v>
                </c:pt>
                <c:pt idx="6">
                  <c:v>27</c:v>
                </c:pt>
                <c:pt idx="9">
                  <c:v>26</c:v>
                </c:pt>
                <c:pt idx="12">
                  <c:v>23</c:v>
                </c:pt>
              </c:numCache>
            </c:numRef>
          </c:val>
          <c:extLst>
            <c:ext xmlns:c16="http://schemas.microsoft.com/office/drawing/2014/chart" uri="{C3380CC4-5D6E-409C-BE32-E72D297353CC}">
              <c16:uniqueId val="{00000003-ABC0-4C62-8114-477A7D3999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2</c:v>
                </c:pt>
                <c:pt idx="6">
                  <c:v>1</c:v>
                </c:pt>
                <c:pt idx="9">
                  <c:v>1</c:v>
                </c:pt>
                <c:pt idx="12">
                  <c:v>2</c:v>
                </c:pt>
              </c:numCache>
            </c:numRef>
          </c:val>
          <c:extLst>
            <c:ext xmlns:c16="http://schemas.microsoft.com/office/drawing/2014/chart" uri="{C3380CC4-5D6E-409C-BE32-E72D297353CC}">
              <c16:uniqueId val="{00000004-ABC0-4C62-8114-477A7D3999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C0-4C62-8114-477A7D3999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C0-4C62-8114-477A7D3999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312</c:v>
                </c:pt>
                <c:pt idx="3">
                  <c:v>333</c:v>
                </c:pt>
                <c:pt idx="6">
                  <c:v>350</c:v>
                </c:pt>
                <c:pt idx="9">
                  <c:v>366</c:v>
                </c:pt>
                <c:pt idx="12">
                  <c:v>348</c:v>
                </c:pt>
              </c:numCache>
            </c:numRef>
          </c:val>
          <c:extLst>
            <c:ext xmlns:c16="http://schemas.microsoft.com/office/drawing/2014/chart" uri="{C3380CC4-5D6E-409C-BE32-E72D297353CC}">
              <c16:uniqueId val="{00000007-ABC0-4C62-8114-477A7D3999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78</c:v>
                </c:pt>
                <c:pt idx="2">
                  <c:v>#N/A</c:v>
                </c:pt>
                <c:pt idx="3">
                  <c:v>#N/A</c:v>
                </c:pt>
                <c:pt idx="4">
                  <c:v>96</c:v>
                </c:pt>
                <c:pt idx="5">
                  <c:v>#N/A</c:v>
                </c:pt>
                <c:pt idx="6">
                  <c:v>#N/A</c:v>
                </c:pt>
                <c:pt idx="7">
                  <c:v>112</c:v>
                </c:pt>
                <c:pt idx="8">
                  <c:v>#N/A</c:v>
                </c:pt>
                <c:pt idx="9">
                  <c:v>#N/A</c:v>
                </c:pt>
                <c:pt idx="10">
                  <c:v>115</c:v>
                </c:pt>
                <c:pt idx="11">
                  <c:v>#N/A</c:v>
                </c:pt>
                <c:pt idx="12">
                  <c:v>#N/A</c:v>
                </c:pt>
                <c:pt idx="13">
                  <c:v>125</c:v>
                </c:pt>
                <c:pt idx="14">
                  <c:v>#N/A</c:v>
                </c:pt>
              </c:numCache>
            </c:numRef>
          </c:val>
          <c:smooth val="0"/>
          <c:extLst>
            <c:ext xmlns:c16="http://schemas.microsoft.com/office/drawing/2014/chart" uri="{C3380CC4-5D6E-409C-BE32-E72D297353CC}">
              <c16:uniqueId val="{00000008-ABC0-4C62-8114-477A7D3999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2881</c:v>
                </c:pt>
                <c:pt idx="5">
                  <c:v>2903</c:v>
                </c:pt>
                <c:pt idx="8">
                  <c:v>2766</c:v>
                </c:pt>
                <c:pt idx="11">
                  <c:v>2570</c:v>
                </c:pt>
                <c:pt idx="14">
                  <c:v>2409</c:v>
                </c:pt>
              </c:numCache>
            </c:numRef>
          </c:val>
          <c:extLst>
            <c:ext xmlns:c16="http://schemas.microsoft.com/office/drawing/2014/chart" uri="{C3380CC4-5D6E-409C-BE32-E72D297353CC}">
              <c16:uniqueId val="{00000000-401F-44C2-A1AC-B6492E75A2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54</c:v>
                </c:pt>
                <c:pt idx="5">
                  <c:v>48</c:v>
                </c:pt>
                <c:pt idx="8">
                  <c:v>43</c:v>
                </c:pt>
                <c:pt idx="11">
                  <c:v>37</c:v>
                </c:pt>
                <c:pt idx="14">
                  <c:v>29</c:v>
                </c:pt>
              </c:numCache>
            </c:numRef>
          </c:val>
          <c:extLst>
            <c:ext xmlns:c16="http://schemas.microsoft.com/office/drawing/2014/chart" uri="{C3380CC4-5D6E-409C-BE32-E72D297353CC}">
              <c16:uniqueId val="{00000001-401F-44C2-A1AC-B6492E75A2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985</c:v>
                </c:pt>
                <c:pt idx="5">
                  <c:v>981</c:v>
                </c:pt>
                <c:pt idx="8">
                  <c:v>1197</c:v>
                </c:pt>
                <c:pt idx="11">
                  <c:v>1423</c:v>
                </c:pt>
                <c:pt idx="14">
                  <c:v>1604</c:v>
                </c:pt>
              </c:numCache>
            </c:numRef>
          </c:val>
          <c:extLst>
            <c:ext xmlns:c16="http://schemas.microsoft.com/office/drawing/2014/chart" uri="{C3380CC4-5D6E-409C-BE32-E72D297353CC}">
              <c16:uniqueId val="{00000002-401F-44C2-A1AC-B6492E75A2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1F-44C2-A1AC-B6492E75A2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1F-44C2-A1AC-B6492E75A2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1F-44C2-A1AC-B6492E75A2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802</c:v>
                </c:pt>
                <c:pt idx="3">
                  <c:v>770</c:v>
                </c:pt>
                <c:pt idx="6">
                  <c:v>732</c:v>
                </c:pt>
                <c:pt idx="9">
                  <c:v>694</c:v>
                </c:pt>
                <c:pt idx="12">
                  <c:v>631</c:v>
                </c:pt>
              </c:numCache>
            </c:numRef>
          </c:val>
          <c:extLst>
            <c:ext xmlns:c16="http://schemas.microsoft.com/office/drawing/2014/chart" uri="{C3380CC4-5D6E-409C-BE32-E72D297353CC}">
              <c16:uniqueId val="{00000006-401F-44C2-A1AC-B6492E75A2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343</c:v>
                </c:pt>
                <c:pt idx="3">
                  <c:v>320</c:v>
                </c:pt>
                <c:pt idx="6">
                  <c:v>290</c:v>
                </c:pt>
                <c:pt idx="9">
                  <c:v>260</c:v>
                </c:pt>
                <c:pt idx="12">
                  <c:v>246</c:v>
                </c:pt>
              </c:numCache>
            </c:numRef>
          </c:val>
          <c:extLst>
            <c:ext xmlns:c16="http://schemas.microsoft.com/office/drawing/2014/chart" uri="{C3380CC4-5D6E-409C-BE32-E72D297353CC}">
              <c16:uniqueId val="{00000007-401F-44C2-A1AC-B6492E75A2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c:v>
                </c:pt>
                <c:pt idx="3">
                  <c:v>40</c:v>
                </c:pt>
                <c:pt idx="6">
                  <c:v>30</c:v>
                </c:pt>
                <c:pt idx="9">
                  <c:v>19</c:v>
                </c:pt>
                <c:pt idx="12">
                  <c:v>19</c:v>
                </c:pt>
              </c:numCache>
            </c:numRef>
          </c:val>
          <c:extLst>
            <c:ext xmlns:c16="http://schemas.microsoft.com/office/drawing/2014/chart" uri="{C3380CC4-5D6E-409C-BE32-E72D297353CC}">
              <c16:uniqueId val="{00000008-401F-44C2-A1AC-B6492E75A2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1F-44C2-A1AC-B6492E75A2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3418</c:v>
                </c:pt>
                <c:pt idx="3">
                  <c:v>3512</c:v>
                </c:pt>
                <c:pt idx="6">
                  <c:v>3354</c:v>
                </c:pt>
                <c:pt idx="9">
                  <c:v>3074</c:v>
                </c:pt>
                <c:pt idx="12">
                  <c:v>2835</c:v>
                </c:pt>
              </c:numCache>
            </c:numRef>
          </c:val>
          <c:extLst>
            <c:ext xmlns:c16="http://schemas.microsoft.com/office/drawing/2014/chart" uri="{C3380CC4-5D6E-409C-BE32-E72D297353CC}">
              <c16:uniqueId val="{0000000A-401F-44C2-A1AC-B6492E75A2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686</c:v>
                </c:pt>
                <c:pt idx="2">
                  <c:v>#N/A</c:v>
                </c:pt>
                <c:pt idx="3">
                  <c:v>#N/A</c:v>
                </c:pt>
                <c:pt idx="4">
                  <c:v>711</c:v>
                </c:pt>
                <c:pt idx="5">
                  <c:v>#N/A</c:v>
                </c:pt>
                <c:pt idx="6">
                  <c:v>#N/A</c:v>
                </c:pt>
                <c:pt idx="7">
                  <c:v>400</c:v>
                </c:pt>
                <c:pt idx="8">
                  <c:v>#N/A</c:v>
                </c:pt>
                <c:pt idx="9">
                  <c:v>#N/A</c:v>
                </c:pt>
                <c:pt idx="10">
                  <c:v>18</c:v>
                </c:pt>
                <c:pt idx="11">
                  <c:v>#N/A</c:v>
                </c:pt>
                <c:pt idx="12">
                  <c:v>#N/A</c:v>
                </c:pt>
                <c:pt idx="13">
                  <c:v>0</c:v>
                </c:pt>
                <c:pt idx="14">
                  <c:v>#N/A</c:v>
                </c:pt>
              </c:numCache>
            </c:numRef>
          </c:val>
          <c:smooth val="0"/>
          <c:extLst>
            <c:ext xmlns:c16="http://schemas.microsoft.com/office/drawing/2014/chart" uri="{C3380CC4-5D6E-409C-BE32-E72D297353CC}">
              <c16:uniqueId val="{0000000B-401F-44C2-A1AC-B6492E75A2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481</c:v>
                </c:pt>
                <c:pt idx="1">
                  <c:v>481</c:v>
                </c:pt>
                <c:pt idx="2">
                  <c:v>561</c:v>
                </c:pt>
              </c:numCache>
            </c:numRef>
          </c:val>
          <c:extLst>
            <c:ext xmlns:c16="http://schemas.microsoft.com/office/drawing/2014/chart" uri="{C3380CC4-5D6E-409C-BE32-E72D297353CC}">
              <c16:uniqueId val="{00000000-1BA4-4598-8463-22D2D91666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c:v>
                </c:pt>
                <c:pt idx="1">
                  <c:v>11</c:v>
                </c:pt>
                <c:pt idx="2">
                  <c:v>23</c:v>
                </c:pt>
              </c:numCache>
            </c:numRef>
          </c:val>
          <c:extLst>
            <c:ext xmlns:c16="http://schemas.microsoft.com/office/drawing/2014/chart" uri="{C3380CC4-5D6E-409C-BE32-E72D297353CC}">
              <c16:uniqueId val="{00000001-1BA4-4598-8463-22D2D91666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481</c:v>
                </c:pt>
                <c:pt idx="1">
                  <c:v>706</c:v>
                </c:pt>
                <c:pt idx="2">
                  <c:v>794</c:v>
                </c:pt>
              </c:numCache>
            </c:numRef>
          </c:val>
          <c:extLst>
            <c:ext xmlns:c16="http://schemas.microsoft.com/office/drawing/2014/chart" uri="{C3380CC4-5D6E-409C-BE32-E72D297353CC}">
              <c16:uniqueId val="{00000002-1BA4-4598-8463-22D2D91666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6,925
24.85
4,319,134
3,977,423
311,935
2,622,964
2,835,123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財政力指数については</a:t>
          </a:r>
          <a:r>
            <a:rPr kumimoji="1" lang="en-US" altLang="ja-JP" sz="1100" b="0" i="0" baseline="0">
              <a:solidFill>
                <a:schemeClr val="dk1"/>
              </a:solidFill>
              <a:effectLst/>
              <a:latin typeface="+mn-lt"/>
              <a:ea typeface="+mn-ea"/>
              <a:cs typeface="+mn-cs"/>
            </a:rPr>
            <a:t>0.39</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前年度と同指数であった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前年度までの分母の拡大による単年度指数の低下が抑えられたと考えられる。</a:t>
          </a:r>
          <a:r>
            <a:rPr kumimoji="1" lang="ja-JP" altLang="ja-JP" sz="1100" b="0" i="0" baseline="0">
              <a:solidFill>
                <a:schemeClr val="dk1"/>
              </a:solidFill>
              <a:effectLst/>
              <a:latin typeface="+mn-lt"/>
              <a:ea typeface="+mn-ea"/>
              <a:cs typeface="+mn-cs"/>
            </a:rPr>
            <a:t>当町は大きな産業がなく法人数も少ないため、個人町民税と固定資産税が主な自主財源であ</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、高齢化と人口減少が著しい状況から</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地方交付税に頼る財源構造は今後も継続することが想定される。</a:t>
          </a:r>
          <a:r>
            <a:rPr kumimoji="1" lang="ja-JP" altLang="en-US" sz="1100" b="0" i="0" baseline="0">
              <a:solidFill>
                <a:schemeClr val="dk1"/>
              </a:solidFill>
              <a:effectLst/>
              <a:latin typeface="+mn-lt"/>
              <a:ea typeface="+mn-ea"/>
              <a:cs typeface="+mn-cs"/>
            </a:rPr>
            <a:t>更なる</a:t>
          </a:r>
          <a:r>
            <a:rPr kumimoji="1" lang="ja-JP" altLang="ja-JP" sz="1100" b="0" i="0" baseline="0">
              <a:solidFill>
                <a:schemeClr val="dk1"/>
              </a:solidFill>
              <a:effectLst/>
              <a:latin typeface="+mn-lt"/>
              <a:ea typeface="+mn-ea"/>
              <a:cs typeface="+mn-cs"/>
            </a:rPr>
            <a:t>徴収強化</a:t>
          </a:r>
          <a:r>
            <a:rPr kumimoji="1" lang="ja-JP" altLang="en-US" sz="1100" b="0" i="0" baseline="0">
              <a:solidFill>
                <a:schemeClr val="dk1"/>
              </a:solidFill>
              <a:effectLst/>
              <a:latin typeface="+mn-lt"/>
              <a:ea typeface="+mn-ea"/>
              <a:cs typeface="+mn-cs"/>
            </a:rPr>
            <a:t>や経常的な</a:t>
          </a:r>
          <a:r>
            <a:rPr kumimoji="1" lang="ja-JP" altLang="ja-JP" sz="1100" b="0" i="0" baseline="0">
              <a:solidFill>
                <a:schemeClr val="dk1"/>
              </a:solidFill>
              <a:effectLst/>
              <a:latin typeface="+mn-lt"/>
              <a:ea typeface="+mn-ea"/>
              <a:cs typeface="+mn-cs"/>
            </a:rPr>
            <a:t>歳出の徹底的な見直し</a:t>
          </a:r>
          <a:r>
            <a:rPr kumimoji="1" lang="ja-JP" altLang="en-US" sz="1100" b="0" i="0" baseline="0">
              <a:solidFill>
                <a:schemeClr val="dk1"/>
              </a:solidFill>
              <a:effectLst/>
              <a:latin typeface="+mn-lt"/>
              <a:ea typeface="+mn-ea"/>
              <a:cs typeface="+mn-cs"/>
            </a:rPr>
            <a:t>を行い</a:t>
          </a:r>
          <a:r>
            <a:rPr kumimoji="1" lang="ja-JP" altLang="ja-JP" sz="1100" b="0" i="0" baseline="0">
              <a:solidFill>
                <a:schemeClr val="dk1"/>
              </a:solidFill>
              <a:effectLst/>
              <a:latin typeface="+mn-lt"/>
              <a:ea typeface="+mn-ea"/>
              <a:cs typeface="+mn-cs"/>
            </a:rPr>
            <a:t>、長期的に安定した財政運営に努める。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経常収支比率は</a:t>
          </a:r>
          <a:r>
            <a:rPr kumimoji="1" lang="en-US" altLang="ja-JP" sz="1100" b="0" i="0" baseline="0">
              <a:solidFill>
                <a:schemeClr val="dk1"/>
              </a:solidFill>
              <a:effectLst/>
              <a:latin typeface="+mn-lt"/>
              <a:ea typeface="+mn-ea"/>
              <a:cs typeface="+mn-cs"/>
            </a:rPr>
            <a:t>90.4%</a:t>
          </a:r>
          <a:r>
            <a:rPr kumimoji="1" lang="ja-JP" altLang="ja-JP" sz="1100" b="0" i="0" baseline="0">
              <a:solidFill>
                <a:schemeClr val="dk1"/>
              </a:solidFill>
              <a:effectLst/>
              <a:latin typeface="+mn-lt"/>
              <a:ea typeface="+mn-ea"/>
              <a:cs typeface="+mn-cs"/>
            </a:rPr>
            <a:t>となり、</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ポイント増加した。主な要因としては、分母となる経常経費一般充当財源の</a:t>
          </a:r>
          <a:r>
            <a:rPr kumimoji="1" lang="ja-JP" altLang="en-US" sz="1100" b="0" i="0" baseline="0">
              <a:solidFill>
                <a:schemeClr val="dk1"/>
              </a:solidFill>
              <a:effectLst/>
              <a:latin typeface="+mn-lt"/>
              <a:ea typeface="+mn-ea"/>
              <a:cs typeface="+mn-cs"/>
            </a:rPr>
            <a:t>地方交付税が</a:t>
          </a:r>
          <a:r>
            <a:rPr kumimoji="1" lang="ja-JP" altLang="ja-JP" sz="1100" b="0" i="0" baseline="0">
              <a:solidFill>
                <a:schemeClr val="dk1"/>
              </a:solidFill>
              <a:effectLst/>
              <a:latin typeface="+mn-lt"/>
              <a:ea typeface="+mn-ea"/>
              <a:cs typeface="+mn-cs"/>
            </a:rPr>
            <a:t>減少したこと</a:t>
          </a:r>
          <a:r>
            <a:rPr kumimoji="1" lang="ja-JP" altLang="en-US" sz="1100" b="0" i="0" baseline="0">
              <a:solidFill>
                <a:schemeClr val="dk1"/>
              </a:solidFill>
              <a:effectLst/>
              <a:latin typeface="+mn-lt"/>
              <a:ea typeface="+mn-ea"/>
              <a:cs typeface="+mn-cs"/>
            </a:rPr>
            <a:t>が影響している。また、</a:t>
          </a:r>
          <a:r>
            <a:rPr kumimoji="1" lang="ja-JP" altLang="ja-JP" sz="1100" b="0" i="0" baseline="0">
              <a:solidFill>
                <a:schemeClr val="dk1"/>
              </a:solidFill>
              <a:effectLst/>
              <a:latin typeface="+mn-lt"/>
              <a:ea typeface="+mn-ea"/>
              <a:cs typeface="+mn-cs"/>
            </a:rPr>
            <a:t>分子では公債費の</a:t>
          </a:r>
          <a:r>
            <a:rPr kumimoji="1" lang="ja-JP" altLang="en-US" sz="1100" b="0" i="0" baseline="0">
              <a:solidFill>
                <a:schemeClr val="dk1"/>
              </a:solidFill>
              <a:effectLst/>
              <a:latin typeface="+mn-lt"/>
              <a:ea typeface="+mn-ea"/>
              <a:cs typeface="+mn-cs"/>
            </a:rPr>
            <a:t>減少などはあるものの、高齢化の影響により扶助費は横ばいから増加と</a:t>
          </a:r>
          <a:r>
            <a:rPr kumimoji="1" lang="ja-JP" altLang="ja-JP" sz="1100" b="0" i="0" baseline="0">
              <a:solidFill>
                <a:schemeClr val="dk1"/>
              </a:solidFill>
              <a:effectLst/>
              <a:latin typeface="+mn-lt"/>
              <a:ea typeface="+mn-ea"/>
              <a:cs typeface="+mn-cs"/>
            </a:rPr>
            <a:t>財政の弾力性を低下させる要因となっており、経常一般財源の適正確保に向け、一層の徴収強化などを行う必要がある。また、国と基調を合わせた歳出改革に取り組み、事業の見直しと効率的な行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63</xdr:row>
      <xdr:rowOff>9737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306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100754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6228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63</xdr:row>
      <xdr:rowOff>102235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6228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158538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358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67962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22665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人当たり人件費・物件費等決算額については、</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3,111</a:t>
          </a:r>
          <a:r>
            <a:rPr kumimoji="1" lang="ja-JP" altLang="ja-JP" sz="1100" b="0" i="0" baseline="0">
              <a:solidFill>
                <a:schemeClr val="dk1"/>
              </a:solidFill>
              <a:effectLst/>
              <a:latin typeface="+mn-lt"/>
              <a:ea typeface="+mn-ea"/>
              <a:cs typeface="+mn-cs"/>
            </a:rPr>
            <a:t>円となり、令和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4,499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した。類似団体と比較して</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7,542</a:t>
          </a:r>
          <a:r>
            <a:rPr kumimoji="1" lang="ja-JP" altLang="ja-JP" sz="1100" b="0" i="0" baseline="0">
              <a:solidFill>
                <a:schemeClr val="dk1"/>
              </a:solidFill>
              <a:effectLst/>
              <a:latin typeface="+mn-lt"/>
              <a:ea typeface="+mn-ea"/>
              <a:cs typeface="+mn-cs"/>
            </a:rPr>
            <a:t>円下回っているのは、消防業務を一部事務組合が行っていることが主要因と考えられる。</a:t>
          </a:r>
          <a:r>
            <a:rPr kumimoji="1" lang="ja-JP" altLang="en-US" sz="1100" b="0" i="0" baseline="0">
              <a:solidFill>
                <a:schemeClr val="dk1"/>
              </a:solidFill>
              <a:effectLst/>
              <a:latin typeface="+mn-lt"/>
              <a:ea typeface="+mn-ea"/>
              <a:cs typeface="+mn-cs"/>
            </a:rPr>
            <a:t>物価高騰</a:t>
          </a:r>
          <a:r>
            <a:rPr kumimoji="1" lang="ja-JP" altLang="ja-JP" sz="1100" b="0" i="0" baseline="0">
              <a:solidFill>
                <a:schemeClr val="dk1"/>
              </a:solidFill>
              <a:effectLst/>
              <a:latin typeface="+mn-lt"/>
              <a:ea typeface="+mn-ea"/>
              <a:cs typeface="+mn-cs"/>
            </a:rPr>
            <a:t>や</a:t>
          </a:r>
          <a:r>
            <a:rPr kumimoji="1" lang="en-US" altLang="ja-JP" sz="1100" b="0" i="0" baseline="0">
              <a:solidFill>
                <a:schemeClr val="dk1"/>
              </a:solidFill>
              <a:effectLst/>
              <a:latin typeface="+mn-lt"/>
              <a:ea typeface="+mn-ea"/>
              <a:cs typeface="+mn-cs"/>
            </a:rPr>
            <a:t>DX</a:t>
          </a:r>
          <a:r>
            <a:rPr kumimoji="1" lang="ja-JP" altLang="ja-JP" sz="1100" b="0" i="0" baseline="0">
              <a:solidFill>
                <a:schemeClr val="dk1"/>
              </a:solidFill>
              <a:effectLst/>
              <a:latin typeface="+mn-lt"/>
              <a:ea typeface="+mn-ea"/>
              <a:cs typeface="+mn-cs"/>
            </a:rPr>
            <a:t>推進によるシステム改修費など電算管理費の拡大のほか、国の施策や取り組みに合わせた事業実施、公共施設等の維持補修経費などある</a:t>
          </a:r>
          <a:r>
            <a:rPr kumimoji="1" lang="ja-JP" altLang="en-US" sz="1100" b="0" i="0" baseline="0">
              <a:solidFill>
                <a:schemeClr val="dk1"/>
              </a:solidFill>
              <a:effectLst/>
              <a:latin typeface="+mn-lt"/>
              <a:ea typeface="+mn-ea"/>
              <a:cs typeface="+mn-cs"/>
            </a:rPr>
            <a:t>ものの、前年度の</a:t>
          </a:r>
          <a:r>
            <a:rPr kumimoji="1" lang="ja-JP" altLang="ja-JP" sz="1100" b="0" i="0" baseline="0">
              <a:solidFill>
                <a:schemeClr val="dk1"/>
              </a:solidFill>
              <a:effectLst/>
              <a:latin typeface="+mn-lt"/>
              <a:ea typeface="+mn-ea"/>
              <a:cs typeface="+mn-cs"/>
            </a:rPr>
            <a:t>光熱水費の</a:t>
          </a:r>
          <a:r>
            <a:rPr kumimoji="1" lang="ja-JP" altLang="en-US" sz="1100" b="0" i="0" baseline="0">
              <a:solidFill>
                <a:schemeClr val="dk1"/>
              </a:solidFill>
              <a:effectLst/>
              <a:latin typeface="+mn-lt"/>
              <a:ea typeface="+mn-ea"/>
              <a:cs typeface="+mn-cs"/>
            </a:rPr>
            <a:t>影響</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より減少した。</a:t>
          </a:r>
          <a:r>
            <a:rPr kumimoji="1" lang="ja-JP" altLang="ja-JP" sz="1100" b="0" i="0" baseline="0">
              <a:solidFill>
                <a:schemeClr val="dk1"/>
              </a:solidFill>
              <a:effectLst/>
              <a:latin typeface="+mn-lt"/>
              <a:ea typeface="+mn-ea"/>
              <a:cs typeface="+mn-cs"/>
            </a:rPr>
            <a:t>無駄のない効率的な事業実施に努めていく。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54265</xdr:rowOff>
    </xdr:from>
    <xdr:to>
      <xdr:col>23</xdr:col>
      <xdr:colOff>133350</xdr:colOff>
      <xdr:row>82</xdr:row>
      <xdr:rowOff>60296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13165"/>
          <a:ext cx="8382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49095</xdr:rowOff>
    </xdr:from>
    <xdr:to>
      <xdr:col>19</xdr:col>
      <xdr:colOff>133350</xdr:colOff>
      <xdr:row>82</xdr:row>
      <xdr:rowOff>60296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7995"/>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39319</xdr:rowOff>
    </xdr:from>
    <xdr:to>
      <xdr:col>15</xdr:col>
      <xdr:colOff>82550</xdr:colOff>
      <xdr:row>82</xdr:row>
      <xdr:rowOff>49095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8219"/>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32210</xdr:rowOff>
    </xdr:from>
    <xdr:to>
      <xdr:col>11</xdr:col>
      <xdr:colOff>31750</xdr:colOff>
      <xdr:row>82</xdr:row>
      <xdr:rowOff>39319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1110"/>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3465</xdr:rowOff>
    </xdr:from>
    <xdr:to>
      <xdr:col>23</xdr:col>
      <xdr:colOff>184150</xdr:colOff>
      <xdr:row>82</xdr:row>
      <xdr:rowOff>105065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96192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9496</xdr:rowOff>
    </xdr:from>
    <xdr:to>
      <xdr:col>19</xdr:col>
      <xdr:colOff>184150</xdr:colOff>
      <xdr:row>82</xdr:row>
      <xdr:rowOff>111096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121273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169745</xdr:rowOff>
    </xdr:from>
    <xdr:to>
      <xdr:col>15</xdr:col>
      <xdr:colOff>133350</xdr:colOff>
      <xdr:row>82</xdr:row>
      <xdr:rowOff>99895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110072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159969</xdr:rowOff>
    </xdr:from>
    <xdr:to>
      <xdr:col>11</xdr:col>
      <xdr:colOff>82550</xdr:colOff>
      <xdr:row>82</xdr:row>
      <xdr:rowOff>90119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100296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152860</xdr:rowOff>
    </xdr:from>
    <xdr:to>
      <xdr:col>7</xdr:col>
      <xdr:colOff>31750</xdr:colOff>
      <xdr:row>82</xdr:row>
      <xdr:rowOff>83010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93187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ラスパイレス指数については、</a:t>
          </a:r>
          <a:r>
            <a:rPr kumimoji="1" lang="en-US" altLang="ja-JP" sz="1100" b="0" i="0" baseline="0">
              <a:solidFill>
                <a:schemeClr val="dk1"/>
              </a:solidFill>
              <a:effectLst/>
              <a:latin typeface="+mn-lt"/>
              <a:ea typeface="+mn-ea"/>
              <a:cs typeface="+mn-cs"/>
            </a:rPr>
            <a:t>98.0</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ポイント増加となっている。町にとって適正でかつ住民の理解が得られる給与水準の維持に努めていく。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91016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4971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88848"/>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44148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44148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人当たり職員数は</a:t>
          </a:r>
          <a:r>
            <a:rPr kumimoji="1" lang="en-US" altLang="ja-JP" sz="1100" b="0" i="0" baseline="0">
              <a:solidFill>
                <a:schemeClr val="dk1"/>
              </a:solidFill>
              <a:effectLst/>
              <a:latin typeface="+mn-lt"/>
              <a:ea typeface="+mn-ea"/>
              <a:cs typeface="+mn-cs"/>
            </a:rPr>
            <a:t>12.00</a:t>
          </a:r>
          <a:r>
            <a:rPr kumimoji="1" lang="ja-JP" altLang="ja-JP" sz="1100" b="0" i="0" baseline="0">
              <a:solidFill>
                <a:schemeClr val="dk1"/>
              </a:solidFill>
              <a:effectLst/>
              <a:latin typeface="+mn-lt"/>
              <a:ea typeface="+mn-ea"/>
              <a:cs typeface="+mn-cs"/>
            </a:rPr>
            <a:t>人となり、令和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0.19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し、類似団体平均と比較すると概ね</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人下回っている状況が続いている。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年度を初年度として新たに策定された計画では、より適正な職員配置の観点から</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名の増員を計画して</a:t>
          </a:r>
          <a:r>
            <a:rPr kumimoji="1" lang="ja-JP" altLang="en-US" sz="1100" b="0" i="0" baseline="0">
              <a:solidFill>
                <a:schemeClr val="dk1"/>
              </a:solidFill>
              <a:effectLst/>
              <a:latin typeface="+mn-lt"/>
              <a:ea typeface="+mn-ea"/>
              <a:cs typeface="+mn-cs"/>
            </a:rPr>
            <a:t>おり、積極的な採用活動を行っている。今後は、</a:t>
          </a:r>
          <a:r>
            <a:rPr kumimoji="1" lang="ja-JP" altLang="ja-JP" sz="1100" b="0" i="0" baseline="0">
              <a:solidFill>
                <a:schemeClr val="dk1"/>
              </a:solidFill>
              <a:effectLst/>
              <a:latin typeface="+mn-lt"/>
              <a:ea typeface="+mn-ea"/>
              <a:cs typeface="+mn-cs"/>
            </a:rPr>
            <a:t>人口減少を除けば当数値は増加傾向になる</a:t>
          </a:r>
          <a:r>
            <a:rPr kumimoji="1" lang="ja-JP" altLang="en-US" sz="1100" b="0" i="0" baseline="0">
              <a:solidFill>
                <a:schemeClr val="dk1"/>
              </a:solidFill>
              <a:effectLst/>
              <a:latin typeface="+mn-lt"/>
              <a:ea typeface="+mn-ea"/>
              <a:cs typeface="+mn-cs"/>
            </a:rPr>
            <a:t>想定</a:t>
          </a:r>
          <a:r>
            <a:rPr kumimoji="1"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79968</xdr:rowOff>
    </xdr:from>
    <xdr:to>
      <xdr:col>81</xdr:col>
      <xdr:colOff>44450</xdr:colOff>
      <xdr:row>61</xdr:row>
      <xdr:rowOff>95250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38418"/>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79968</xdr:rowOff>
    </xdr:from>
    <xdr:to>
      <xdr:col>77</xdr:col>
      <xdr:colOff>44450</xdr:colOff>
      <xdr:row>61</xdr:row>
      <xdr:rowOff>90424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3841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75946</xdr:rowOff>
    </xdr:from>
    <xdr:to>
      <xdr:col>72</xdr:col>
      <xdr:colOff>203200</xdr:colOff>
      <xdr:row>61</xdr:row>
      <xdr:rowOff>90424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43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60664</xdr:rowOff>
    </xdr:from>
    <xdr:to>
      <xdr:col>68</xdr:col>
      <xdr:colOff>152400</xdr:colOff>
      <xdr:row>61</xdr:row>
      <xdr:rowOff>75946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911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60977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29168</xdr:rowOff>
    </xdr:from>
    <xdr:to>
      <xdr:col>77</xdr:col>
      <xdr:colOff>95250</xdr:colOff>
      <xdr:row>61</xdr:row>
      <xdr:rowOff>130768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140945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5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39624</xdr:rowOff>
    </xdr:from>
    <xdr:to>
      <xdr:col>73</xdr:col>
      <xdr:colOff>44450</xdr:colOff>
      <xdr:row>61</xdr:row>
      <xdr:rowOff>141224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151401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25146</xdr:rowOff>
    </xdr:from>
    <xdr:to>
      <xdr:col>68</xdr:col>
      <xdr:colOff>203200</xdr:colOff>
      <xdr:row>61</xdr:row>
      <xdr:rowOff>126746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136923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9864</xdr:rowOff>
    </xdr:from>
    <xdr:to>
      <xdr:col>64</xdr:col>
      <xdr:colOff>152400</xdr:colOff>
      <xdr:row>61</xdr:row>
      <xdr:rowOff>111464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121641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3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実質公債費比率については、</a:t>
          </a:r>
          <a:r>
            <a:rPr kumimoji="1" lang="en-US" altLang="ja-JP" sz="1100" b="0" i="0" baseline="0">
              <a:solidFill>
                <a:schemeClr val="dk1"/>
              </a:solidFill>
              <a:effectLst/>
              <a:latin typeface="+mn-lt"/>
              <a:ea typeface="+mn-ea"/>
              <a:cs typeface="+mn-cs"/>
            </a:rPr>
            <a:t>4.9%</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ポイント増加した。これは、平成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年度借入の</a:t>
          </a:r>
          <a:r>
            <a:rPr kumimoji="1" lang="ja-JP" altLang="en-US" sz="1100" b="0" i="0" baseline="0">
              <a:solidFill>
                <a:schemeClr val="dk1"/>
              </a:solidFill>
              <a:effectLst/>
              <a:latin typeface="+mn-lt"/>
              <a:ea typeface="+mn-ea"/>
              <a:cs typeface="+mn-cs"/>
            </a:rPr>
            <a:t>中学校体育館</a:t>
          </a:r>
          <a:r>
            <a:rPr kumimoji="1" lang="ja-JP" altLang="ja-JP" sz="1100" b="0" i="0" baseline="0">
              <a:solidFill>
                <a:schemeClr val="dk1"/>
              </a:solidFill>
              <a:effectLst/>
              <a:latin typeface="+mn-lt"/>
              <a:ea typeface="+mn-ea"/>
              <a:cs typeface="+mn-cs"/>
            </a:rPr>
            <a:t>整備事業債</a:t>
          </a:r>
          <a:r>
            <a:rPr kumimoji="1" lang="ja-JP" altLang="en-US" sz="1100" b="0" i="0" baseline="0">
              <a:solidFill>
                <a:schemeClr val="dk1"/>
              </a:solidFill>
              <a:effectLst/>
              <a:latin typeface="+mn-lt"/>
              <a:ea typeface="+mn-ea"/>
              <a:cs typeface="+mn-cs"/>
            </a:rPr>
            <a:t>の償還完了等により</a:t>
          </a:r>
          <a:r>
            <a:rPr kumimoji="1" lang="ja-JP" altLang="ja-JP" sz="1100" b="0" i="0" baseline="0">
              <a:solidFill>
                <a:schemeClr val="dk1"/>
              </a:solidFill>
              <a:effectLst/>
              <a:latin typeface="+mn-lt"/>
              <a:ea typeface="+mn-ea"/>
              <a:cs typeface="+mn-cs"/>
            </a:rPr>
            <a:t>、分子となる元利償還金の額が</a:t>
          </a:r>
          <a:r>
            <a:rPr kumimoji="1" lang="ja-JP" altLang="en-US" sz="1100" b="0" i="0" baseline="0">
              <a:solidFill>
                <a:schemeClr val="dk1"/>
              </a:solidFill>
              <a:effectLst/>
              <a:latin typeface="+mn-lt"/>
              <a:ea typeface="+mn-ea"/>
              <a:cs typeface="+mn-cs"/>
            </a:rPr>
            <a:t>減少したものの控除項目となる基準財政需要額も減少し、単年度比率が増加した</a:t>
          </a:r>
          <a:r>
            <a:rPr kumimoji="1" lang="ja-JP" altLang="ja-JP" sz="1100" b="0" i="0" baseline="0">
              <a:solidFill>
                <a:schemeClr val="dk1"/>
              </a:solidFill>
              <a:effectLst/>
              <a:latin typeface="+mn-lt"/>
              <a:ea typeface="+mn-ea"/>
              <a:cs typeface="+mn-cs"/>
            </a:rPr>
            <a:t>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今後も公共施設等の老朽化対策による事業費の大幅な増加などで、増加傾向は避けられないと想定されるが、急激な比率の上昇が起こらないよう努める。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47498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050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39</xdr:row>
      <xdr:rowOff>18542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664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38</xdr:row>
      <xdr:rowOff>161036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28194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6761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将来負担比率については</a:t>
          </a:r>
          <a:r>
            <a:rPr kumimoji="1" lang="en-US" altLang="ja-JP" sz="1100" b="0" i="0" baseline="0">
              <a:solidFill>
                <a:schemeClr val="dk1"/>
              </a:solidFill>
              <a:effectLst/>
              <a:latin typeface="+mn-lt"/>
              <a:ea typeface="+mn-ea"/>
              <a:cs typeface="+mn-cs"/>
            </a:rPr>
            <a:t>0.0</a:t>
          </a:r>
          <a:r>
            <a:rPr kumimoji="1" lang="ja-JP" altLang="en-US" sz="1100" b="0" i="0" baseline="0">
              <a:solidFill>
                <a:schemeClr val="dk1"/>
              </a:solidFill>
              <a:effectLst/>
              <a:latin typeface="+mn-lt"/>
              <a:ea typeface="+mn-ea"/>
              <a:cs typeface="+mn-cs"/>
            </a:rPr>
            <a:t>％を下回り、算定されないことから</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年度借入額では臨時財政対策債の縮小等により、地方債現在高が減少、さらに分子の控除要素となる充当可能基金が、教育施設建設基金の積立等により増加し、分子が減少したことが要因である。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今後は老朽化した公共施設の対応等により地方債の増加や基金の取崩しが想定されることから、引き続き、現世代と将来世代との負担のバランスに配慮した地方債発行と計画的な基金積立を行い、安定した財政運営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96429</xdr:rowOff>
    </xdr:from>
    <xdr:to>
      <xdr:col>77</xdr:col>
      <xdr:colOff>44450</xdr:colOff>
      <xdr:row>15</xdr:row>
      <xdr:rowOff>24130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325279"/>
          <a:ext cx="889000" cy="27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24130</xdr:rowOff>
    </xdr:from>
    <xdr:to>
      <xdr:col>72</xdr:col>
      <xdr:colOff>203200</xdr:colOff>
      <xdr:row>16</xdr:row>
      <xdr:rowOff>125004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95880"/>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125004</xdr:rowOff>
    </xdr:from>
    <xdr:to>
      <xdr:col>68</xdr:col>
      <xdr:colOff>152400</xdr:colOff>
      <xdr:row>16</xdr:row>
      <xdr:rowOff>133622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6820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45629</xdr:rowOff>
    </xdr:from>
    <xdr:to>
      <xdr:col>77</xdr:col>
      <xdr:colOff>95250</xdr:colOff>
      <xdr:row>13</xdr:row>
      <xdr:rowOff>147229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2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132006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36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144780</xdr:rowOff>
    </xdr:from>
    <xdr:to>
      <xdr:col>73</xdr:col>
      <xdr:colOff>44450</xdr:colOff>
      <xdr:row>15</xdr:row>
      <xdr:rowOff>74930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59707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74204</xdr:rowOff>
    </xdr:from>
    <xdr:to>
      <xdr:col>68</xdr:col>
      <xdr:colOff>203200</xdr:colOff>
      <xdr:row>17</xdr:row>
      <xdr:rowOff>4354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160581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0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82822</xdr:rowOff>
    </xdr:from>
    <xdr:to>
      <xdr:col>64</xdr:col>
      <xdr:colOff>152400</xdr:colOff>
      <xdr:row>17</xdr:row>
      <xdr:rowOff>12972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169199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1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6,925
24.85
4,319,134
3,977,423
311,935
2,622,964
2,835,123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人件費における経常収支比率は、令和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した。財政比較分析表内の定員管理の状況では、人口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、類似団体と比較し少ない状況である</a:t>
          </a:r>
          <a:r>
            <a:rPr kumimoji="1" lang="ja-JP" altLang="en-US" sz="1100" b="0" i="0" baseline="0">
              <a:solidFill>
                <a:schemeClr val="dk1"/>
              </a:solidFill>
              <a:effectLst/>
              <a:latin typeface="+mn-lt"/>
              <a:ea typeface="+mn-ea"/>
              <a:cs typeface="+mn-cs"/>
            </a:rPr>
            <a:t>ことを踏まえると</a:t>
          </a:r>
          <a:r>
            <a:rPr kumimoji="1" lang="ja-JP" altLang="ja-JP" sz="1100" b="0" i="0" baseline="0">
              <a:solidFill>
                <a:schemeClr val="dk1"/>
              </a:solidFill>
              <a:effectLst/>
              <a:latin typeface="+mn-lt"/>
              <a:ea typeface="+mn-ea"/>
              <a:cs typeface="+mn-cs"/>
            </a:rPr>
            <a:t>、職員の組織構造が他団体と比較し、年齢または職位が高い職員の比率が高いことが考えられる。組織構造にも注視し、健全財政運営に努める必要</a:t>
          </a:r>
          <a:r>
            <a:rPr kumimoji="1" lang="ja-JP" altLang="en-US" sz="1100" b="0" i="0" baseline="0">
              <a:solidFill>
                <a:schemeClr val="dk1"/>
              </a:solidFill>
              <a:effectLst/>
              <a:latin typeface="+mn-lt"/>
              <a:ea typeface="+mn-ea"/>
              <a:cs typeface="+mn-cs"/>
            </a:rPr>
            <a:t>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4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40</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10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40</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33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物件費では</a:t>
          </a:r>
          <a:r>
            <a:rPr kumimoji="1" lang="en-US" altLang="ja-JP" sz="1100" b="0" i="0" baseline="0">
              <a:solidFill>
                <a:schemeClr val="dk1"/>
              </a:solidFill>
              <a:effectLst/>
              <a:latin typeface="+mn-lt"/>
              <a:ea typeface="+mn-ea"/>
              <a:cs typeface="+mn-cs"/>
            </a:rPr>
            <a:t>15.3%</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前年度と比べ光熱水費の減少など</a:t>
          </a:r>
          <a:r>
            <a:rPr kumimoji="1" lang="ja-JP" altLang="ja-JP" sz="1100" b="0" i="0" baseline="0">
              <a:solidFill>
                <a:schemeClr val="dk1"/>
              </a:solidFill>
              <a:effectLst/>
              <a:latin typeface="+mn-lt"/>
              <a:ea typeface="+mn-ea"/>
              <a:cs typeface="+mn-cs"/>
            </a:rPr>
            <a:t>が影響して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今後は、物価高騰に加え、標準化</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係る</a:t>
          </a:r>
          <a:r>
            <a:rPr kumimoji="1" lang="ja-JP" altLang="ja-JP" sz="1100" b="0" i="0" baseline="0">
              <a:solidFill>
                <a:schemeClr val="dk1"/>
              </a:solidFill>
              <a:effectLst/>
              <a:latin typeface="+mn-lt"/>
              <a:ea typeface="+mn-ea"/>
              <a:cs typeface="+mn-cs"/>
            </a:rPr>
            <a:t>電算管理</a:t>
          </a:r>
          <a:r>
            <a:rPr kumimoji="1" lang="ja-JP" altLang="en-US" sz="1100" b="0" i="0" baseline="0">
              <a:solidFill>
                <a:schemeClr val="dk1"/>
              </a:solidFill>
              <a:effectLst/>
              <a:latin typeface="+mn-lt"/>
              <a:ea typeface="+mn-ea"/>
              <a:cs typeface="+mn-cs"/>
            </a:rPr>
            <a:t>経費</a:t>
          </a:r>
          <a:r>
            <a:rPr kumimoji="1" lang="ja-JP" altLang="ja-JP" sz="1100" b="0" i="0" baseline="0">
              <a:solidFill>
                <a:schemeClr val="dk1"/>
              </a:solidFill>
              <a:effectLst/>
              <a:latin typeface="+mn-lt"/>
              <a:ea typeface="+mn-ea"/>
              <a:cs typeface="+mn-cs"/>
            </a:rPr>
            <a:t>、老朽化した町清掃センターの施設管理</a:t>
          </a:r>
          <a:r>
            <a:rPr kumimoji="1" lang="ja-JP" altLang="en-US" sz="1100" b="0" i="0" baseline="0">
              <a:solidFill>
                <a:schemeClr val="dk1"/>
              </a:solidFill>
              <a:effectLst/>
              <a:latin typeface="+mn-lt"/>
              <a:ea typeface="+mn-ea"/>
              <a:cs typeface="+mn-cs"/>
            </a:rPr>
            <a:t>及び広域化協議</a:t>
          </a:r>
          <a:r>
            <a:rPr kumimoji="1" lang="ja-JP" altLang="ja-JP" sz="1100" b="0" i="0" baseline="0">
              <a:solidFill>
                <a:schemeClr val="dk1"/>
              </a:solidFill>
              <a:effectLst/>
              <a:latin typeface="+mn-lt"/>
              <a:ea typeface="+mn-ea"/>
              <a:cs typeface="+mn-cs"/>
            </a:rPr>
            <a:t>にかかる</a:t>
          </a:r>
          <a:r>
            <a:rPr kumimoji="1" lang="ja-JP" altLang="en-US" sz="1100" b="0" i="0" baseline="0">
              <a:solidFill>
                <a:schemeClr val="dk1"/>
              </a:solidFill>
              <a:effectLst/>
              <a:latin typeface="+mn-lt"/>
              <a:ea typeface="+mn-ea"/>
              <a:cs typeface="+mn-cs"/>
            </a:rPr>
            <a:t>経費の大幅な</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が見込まれることから</a:t>
          </a:r>
          <a:r>
            <a:rPr kumimoji="1" lang="ja-JP" altLang="ja-JP" sz="1100" b="0" i="0" baseline="0">
              <a:solidFill>
                <a:schemeClr val="dk1"/>
              </a:solidFill>
              <a:effectLst/>
              <a:latin typeface="+mn-lt"/>
              <a:ea typeface="+mn-ea"/>
              <a:cs typeface="+mn-cs"/>
            </a:rPr>
            <a:t>、住民サービスを適正に執行するため、</a:t>
          </a:r>
          <a:r>
            <a:rPr kumimoji="1" lang="ja-JP" altLang="en-US" sz="1100" b="0" i="0" baseline="0">
              <a:solidFill>
                <a:schemeClr val="dk1"/>
              </a:solidFill>
              <a:effectLst/>
              <a:latin typeface="+mn-lt"/>
              <a:ea typeface="+mn-ea"/>
              <a:cs typeface="+mn-cs"/>
            </a:rPr>
            <a:t>徹底した</a:t>
          </a:r>
          <a:r>
            <a:rPr kumimoji="1" lang="ja-JP" altLang="ja-JP" sz="1100" b="0" i="0" baseline="0">
              <a:solidFill>
                <a:schemeClr val="dk1"/>
              </a:solidFill>
              <a:effectLst/>
              <a:latin typeface="+mn-lt"/>
              <a:ea typeface="+mn-ea"/>
              <a:cs typeface="+mn-cs"/>
            </a:rPr>
            <a:t>事務の効率化、簡素化、合理化により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数値の上昇を最小限に抑え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98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43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83566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43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18</xdr:row>
      <xdr:rowOff>99568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982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扶助費における経常収支比率は</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a:t>
          </a:r>
          <a:r>
            <a:rPr kumimoji="1" lang="ja-JP" altLang="en-US" sz="1100" b="0" i="0" baseline="0">
              <a:solidFill>
                <a:schemeClr val="dk1"/>
              </a:solidFill>
              <a:effectLst/>
              <a:latin typeface="+mn-lt"/>
              <a:ea typeface="+mn-ea"/>
              <a:cs typeface="+mn-cs"/>
            </a:rPr>
            <a:t>同ポイントである</a:t>
          </a:r>
          <a:r>
            <a:rPr kumimoji="1" lang="ja-JP" altLang="ja-JP" sz="1100" b="0" i="0" baseline="0">
              <a:solidFill>
                <a:schemeClr val="dk1"/>
              </a:solidFill>
              <a:effectLst/>
              <a:latin typeface="+mn-lt"/>
              <a:ea typeface="+mn-ea"/>
              <a:cs typeface="+mn-cs"/>
            </a:rPr>
            <a:t>。障害福祉サービス介護給付費等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増加し</a:t>
          </a:r>
          <a:r>
            <a:rPr kumimoji="1" lang="ja-JP" altLang="en-US" sz="1100" b="0" i="0" baseline="0">
              <a:solidFill>
                <a:schemeClr val="dk1"/>
              </a:solidFill>
              <a:effectLst/>
              <a:latin typeface="+mn-lt"/>
              <a:ea typeface="+mn-ea"/>
              <a:cs typeface="+mn-cs"/>
            </a:rPr>
            <a:t>ているものの</a:t>
          </a:r>
          <a:r>
            <a:rPr kumimoji="1" lang="ja-JP" altLang="ja-JP" sz="1100" b="0" i="0" baseline="0">
              <a:solidFill>
                <a:schemeClr val="dk1"/>
              </a:solidFill>
              <a:effectLst/>
              <a:latin typeface="+mn-lt"/>
              <a:ea typeface="+mn-ea"/>
              <a:cs typeface="+mn-cs"/>
            </a:rPr>
            <a:t>、類似団体平均と比較し</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ポイント低くなっているが、これは、少子化に伴う児童手当の減少などが要因と思われる。引き続き、介護予防に重点を置いた施策を実施し、扶助費の増加を最小限に抑えるよう努める。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この項目には維持補修費及び繰出金が該当する。令和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年度と比較すると、</a:t>
          </a:r>
          <a:r>
            <a:rPr kumimoji="1" lang="ja-JP" altLang="en-US" sz="1100" b="0" i="0" baseline="0">
              <a:solidFill>
                <a:schemeClr val="dk1"/>
              </a:solidFill>
              <a:effectLst/>
              <a:latin typeface="+mn-lt"/>
              <a:ea typeface="+mn-ea"/>
              <a:cs typeface="+mn-cs"/>
            </a:rPr>
            <a:t>庁舎空調等の施設修繕料の増加により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した。今後は、老朽化等により道路維持管理事業などの公共施設の維持補修費は増加し、本比率の増加が見込まれることから、公共施設等総合管理計画及び個別施設計画に基づき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計画的かつ効率的</a:t>
          </a:r>
          <a:r>
            <a:rPr kumimoji="1" lang="ja-JP" altLang="en-US" sz="1100" b="0" i="0" baseline="0">
              <a:solidFill>
                <a:schemeClr val="dk1"/>
              </a:solidFill>
              <a:effectLst/>
              <a:latin typeface="+mn-lt"/>
              <a:ea typeface="+mn-ea"/>
              <a:cs typeface="+mn-cs"/>
            </a:rPr>
            <a:t>な事業実施に</a:t>
          </a:r>
          <a:r>
            <a:rPr kumimoji="1"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2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補助費等における経常収支比率は</a:t>
          </a:r>
          <a:r>
            <a:rPr kumimoji="1" lang="en-US" altLang="ja-JP" sz="1100" b="0" i="0" baseline="0">
              <a:solidFill>
                <a:schemeClr val="dk1"/>
              </a:solidFill>
              <a:effectLst/>
              <a:latin typeface="+mn-lt"/>
              <a:ea typeface="+mn-ea"/>
              <a:cs typeface="+mn-cs"/>
            </a:rPr>
            <a:t>16.9%</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ポイント増加した。</a:t>
          </a:r>
          <a:r>
            <a:rPr kumimoji="1" lang="ja-JP" altLang="en-US" sz="1100" b="0" i="0" baseline="0">
              <a:solidFill>
                <a:schemeClr val="dk1"/>
              </a:solidFill>
              <a:effectLst/>
              <a:latin typeface="+mn-lt"/>
              <a:ea typeface="+mn-ea"/>
              <a:cs typeface="+mn-cs"/>
            </a:rPr>
            <a:t>水道事業会計への繰出金</a:t>
          </a:r>
          <a:r>
            <a:rPr kumimoji="1" lang="ja-JP" altLang="ja-JP" sz="1100" b="0" i="0" baseline="0">
              <a:solidFill>
                <a:schemeClr val="dk1"/>
              </a:solidFill>
              <a:effectLst/>
              <a:latin typeface="+mn-lt"/>
              <a:ea typeface="+mn-ea"/>
              <a:cs typeface="+mn-cs"/>
            </a:rPr>
            <a:t>の増加が影響している。今後、一部事務組合への負担金</a:t>
          </a:r>
          <a:r>
            <a:rPr kumimoji="1" lang="ja-JP" altLang="en-US" sz="1100" b="0" i="0" baseline="0">
              <a:solidFill>
                <a:schemeClr val="dk1"/>
              </a:solidFill>
              <a:effectLst/>
              <a:latin typeface="+mn-lt"/>
              <a:ea typeface="+mn-ea"/>
              <a:cs typeface="+mn-cs"/>
            </a:rPr>
            <a:t>や広域水道事業への補助金</a:t>
          </a:r>
          <a:r>
            <a:rPr kumimoji="1" lang="ja-JP" altLang="ja-JP" sz="1100" b="0" i="0" baseline="0">
              <a:solidFill>
                <a:schemeClr val="dk1"/>
              </a:solidFill>
              <a:effectLst/>
              <a:latin typeface="+mn-lt"/>
              <a:ea typeface="+mn-ea"/>
              <a:cs typeface="+mn-cs"/>
            </a:rPr>
            <a:t>が増加することも見込まれている。各種単独補助金については、形骸化し前年度踏襲の傾向が強いため、内容の精査に踏み込み</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終期</a:t>
          </a:r>
          <a:r>
            <a:rPr kumimoji="1" lang="ja-JP" altLang="en-US" sz="1100" b="0" i="0" baseline="0">
              <a:solidFill>
                <a:schemeClr val="dk1"/>
              </a:solidFill>
              <a:effectLst/>
              <a:latin typeface="+mn-lt"/>
              <a:ea typeface="+mn-ea"/>
              <a:cs typeface="+mn-cs"/>
            </a:rPr>
            <a:t>を設定するなど</a:t>
          </a:r>
          <a:r>
            <a:rPr kumimoji="1" lang="ja-JP" altLang="ja-JP" sz="1100" b="0" i="0" baseline="0">
              <a:solidFill>
                <a:schemeClr val="dk1"/>
              </a:solidFill>
              <a:effectLst/>
              <a:latin typeface="+mn-lt"/>
              <a:ea typeface="+mn-ea"/>
              <a:cs typeface="+mn-cs"/>
            </a:rPr>
            <a:t>必要性が低いものは廃止に努めていく必要がある。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59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272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公債費における経常収支比率は</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年度が公債費のピークだったことが影響している。今後も現世代と将来世代との負担のバランスに配慮した地方債発行に努める。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85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78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00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物件費や扶助費への経常一般財源の増加等により、令和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ポイント増加した。今後はさらに、</a:t>
          </a:r>
          <a:r>
            <a:rPr kumimoji="1" lang="en-US" altLang="ja-JP" sz="1100" b="0" i="0" baseline="0">
              <a:solidFill>
                <a:schemeClr val="dk1"/>
              </a:solidFill>
              <a:effectLst/>
              <a:latin typeface="+mn-lt"/>
              <a:ea typeface="+mn-ea"/>
              <a:cs typeface="+mn-cs"/>
            </a:rPr>
            <a:t>DX</a:t>
          </a:r>
          <a:r>
            <a:rPr kumimoji="1" lang="ja-JP" altLang="ja-JP" sz="1100" b="0" i="0" baseline="0">
              <a:solidFill>
                <a:schemeClr val="dk1"/>
              </a:solidFill>
              <a:effectLst/>
              <a:latin typeface="+mn-lt"/>
              <a:ea typeface="+mn-ea"/>
              <a:cs typeface="+mn-cs"/>
            </a:rPr>
            <a:t>推進に伴う電算管理に係る委託料及び使用料等の増加や超高齢化に伴う扶助費の増大、一部事務組合への補助費の増加が見込まれ</a:t>
          </a:r>
          <a:r>
            <a:rPr kumimoji="1" lang="ja-JP" altLang="en-US" sz="1100" b="0" i="0" baseline="0">
              <a:solidFill>
                <a:schemeClr val="dk1"/>
              </a:solidFill>
              <a:effectLst/>
              <a:latin typeface="+mn-lt"/>
              <a:ea typeface="+mn-ea"/>
              <a:cs typeface="+mn-cs"/>
            </a:rPr>
            <a:t>、また、物価高騰の全体的な影響も懸念される</a:t>
          </a:r>
          <a:r>
            <a:rPr kumimoji="1" lang="ja-JP" altLang="ja-JP" sz="1100" b="0" i="0" baseline="0">
              <a:solidFill>
                <a:schemeClr val="dk1"/>
              </a:solidFill>
              <a:effectLst/>
              <a:latin typeface="+mn-lt"/>
              <a:ea typeface="+mn-ea"/>
              <a:cs typeface="+mn-cs"/>
            </a:rPr>
            <a:t>ため、踏み込んだ事務事業の見直しを図るとともに、安定した持続可能な財政構造の確立に努める。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79</xdr:row>
      <xdr:rowOff>27939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848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78</xdr:row>
      <xdr:rowOff>111761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39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79</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391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88900</xdr:rowOff>
    </xdr:from>
    <xdr:to>
      <xdr:col>69</xdr:col>
      <xdr:colOff>92075</xdr:colOff>
      <xdr:row>79</xdr:row>
      <xdr:rowOff>153670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33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38100</xdr:rowOff>
    </xdr:from>
    <xdr:to>
      <xdr:col>69</xdr:col>
      <xdr:colOff>142875</xdr:colOff>
      <xdr:row>79</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124477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140022</xdr:rowOff>
    </xdr:from>
    <xdr:to>
      <xdr:col>29</xdr:col>
      <xdr:colOff>127000</xdr:colOff>
      <xdr:row>18</xdr:row>
      <xdr:rowOff>146843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3747"/>
          <a:ext cx="647700" cy="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138163</xdr:rowOff>
    </xdr:from>
    <xdr:to>
      <xdr:col>26</xdr:col>
      <xdr:colOff>50800</xdr:colOff>
      <xdr:row>18</xdr:row>
      <xdr:rowOff>146843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71888"/>
          <a:ext cx="698500" cy="8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138163</xdr:rowOff>
    </xdr:from>
    <xdr:to>
      <xdr:col>22</xdr:col>
      <xdr:colOff>114300</xdr:colOff>
      <xdr:row>18</xdr:row>
      <xdr:rowOff>170655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1888"/>
          <a:ext cx="698500" cy="3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170655</xdr:rowOff>
    </xdr:from>
    <xdr:to>
      <xdr:col>18</xdr:col>
      <xdr:colOff>177800</xdr:colOff>
      <xdr:row>19</xdr:row>
      <xdr:rowOff>30112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4380"/>
          <a:ext cx="698500" cy="3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89223</xdr:rowOff>
    </xdr:from>
    <xdr:to>
      <xdr:col>29</xdr:col>
      <xdr:colOff>177800</xdr:colOff>
      <xdr:row>19</xdr:row>
      <xdr:rowOff>19372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294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61299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96042</xdr:rowOff>
    </xdr:from>
    <xdr:to>
      <xdr:col>26</xdr:col>
      <xdr:colOff>101600</xdr:colOff>
      <xdr:row>19</xdr:row>
      <xdr:rowOff>26192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9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10970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87363</xdr:rowOff>
    </xdr:from>
    <xdr:to>
      <xdr:col>22</xdr:col>
      <xdr:colOff>165100</xdr:colOff>
      <xdr:row>19</xdr:row>
      <xdr:rowOff>17513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119855</xdr:rowOff>
    </xdr:from>
    <xdr:to>
      <xdr:col>19</xdr:col>
      <xdr:colOff>38100</xdr:colOff>
      <xdr:row>19</xdr:row>
      <xdr:rowOff>50005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34782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150762</xdr:rowOff>
    </xdr:from>
    <xdr:to>
      <xdr:col>15</xdr:col>
      <xdr:colOff>101600</xdr:colOff>
      <xdr:row>19</xdr:row>
      <xdr:rowOff>80912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65689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192560</xdr:rowOff>
    </xdr:from>
    <xdr:to>
      <xdr:col>29</xdr:col>
      <xdr:colOff>127000</xdr:colOff>
      <xdr:row>37</xdr:row>
      <xdr:rowOff>223992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17260"/>
          <a:ext cx="6477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223992</xdr:rowOff>
    </xdr:from>
    <xdr:to>
      <xdr:col>26</xdr:col>
      <xdr:colOff>50800</xdr:colOff>
      <xdr:row>37</xdr:row>
      <xdr:rowOff>228466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48692"/>
          <a:ext cx="6985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228466</xdr:rowOff>
    </xdr:from>
    <xdr:to>
      <xdr:col>22</xdr:col>
      <xdr:colOff>114300</xdr:colOff>
      <xdr:row>37</xdr:row>
      <xdr:rowOff>270414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53166"/>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270414</xdr:rowOff>
    </xdr:from>
    <xdr:to>
      <xdr:col>18</xdr:col>
      <xdr:colOff>177800</xdr:colOff>
      <xdr:row>37</xdr:row>
      <xdr:rowOff>315611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95114"/>
          <a:ext cx="698500" cy="4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141760</xdr:rowOff>
    </xdr:from>
    <xdr:to>
      <xdr:col>29</xdr:col>
      <xdr:colOff>177800</xdr:colOff>
      <xdr:row>37</xdr:row>
      <xdr:rowOff>243360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6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113837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173192</xdr:rowOff>
    </xdr:from>
    <xdr:to>
      <xdr:col>26</xdr:col>
      <xdr:colOff>101600</xdr:colOff>
      <xdr:row>37</xdr:row>
      <xdr:rowOff>274792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259569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8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177666</xdr:rowOff>
    </xdr:from>
    <xdr:to>
      <xdr:col>22</xdr:col>
      <xdr:colOff>165100</xdr:colOff>
      <xdr:row>37</xdr:row>
      <xdr:rowOff>279266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264043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8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219614</xdr:rowOff>
    </xdr:from>
    <xdr:to>
      <xdr:col>19</xdr:col>
      <xdr:colOff>38100</xdr:colOff>
      <xdr:row>37</xdr:row>
      <xdr:rowOff>321214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4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305991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3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264811</xdr:rowOff>
    </xdr:from>
    <xdr:to>
      <xdr:col>15</xdr:col>
      <xdr:colOff>101600</xdr:colOff>
      <xdr:row>38</xdr:row>
      <xdr:rowOff>23511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8288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7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6,925
24.85
4,319,134
3,977,423
311,935
2,622,964
2,835,123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31946</xdr:rowOff>
    </xdr:from>
    <xdr:to>
      <xdr:col>24</xdr:col>
      <xdr:colOff>63500</xdr:colOff>
      <xdr:row>36</xdr:row>
      <xdr:rowOff>36823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4146"/>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22885</xdr:rowOff>
    </xdr:from>
    <xdr:to>
      <xdr:col>19</xdr:col>
      <xdr:colOff>177800</xdr:colOff>
      <xdr:row>36</xdr:row>
      <xdr:rowOff>36823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95085"/>
          <a:ext cx="88900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22885</xdr:rowOff>
    </xdr:from>
    <xdr:to>
      <xdr:col>15</xdr:col>
      <xdr:colOff>50800</xdr:colOff>
      <xdr:row>36</xdr:row>
      <xdr:rowOff>53594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5085"/>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53594</xdr:rowOff>
    </xdr:from>
    <xdr:to>
      <xdr:col>10</xdr:col>
      <xdr:colOff>114300</xdr:colOff>
      <xdr:row>37</xdr:row>
      <xdr:rowOff>4216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5794"/>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152596</xdr:rowOff>
    </xdr:from>
    <xdr:to>
      <xdr:col>24</xdr:col>
      <xdr:colOff>114300</xdr:colOff>
      <xdr:row>36</xdr:row>
      <xdr:rowOff>82746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131023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157473</xdr:rowOff>
    </xdr:from>
    <xdr:to>
      <xdr:col>20</xdr:col>
      <xdr:colOff>38100</xdr:colOff>
      <xdr:row>36</xdr:row>
      <xdr:rowOff>87623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78750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143535</xdr:rowOff>
    </xdr:from>
    <xdr:to>
      <xdr:col>15</xdr:col>
      <xdr:colOff>101600</xdr:colOff>
      <xdr:row>36</xdr:row>
      <xdr:rowOff>73685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64812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3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2794</xdr:rowOff>
    </xdr:from>
    <xdr:to>
      <xdr:col>10</xdr:col>
      <xdr:colOff>165100</xdr:colOff>
      <xdr:row>36</xdr:row>
      <xdr:rowOff>104394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95521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6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124866</xdr:rowOff>
    </xdr:from>
    <xdr:to>
      <xdr:col>6</xdr:col>
      <xdr:colOff>38100</xdr:colOff>
      <xdr:row>37</xdr:row>
      <xdr:rowOff>55016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46143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65500</xdr:rowOff>
    </xdr:from>
    <xdr:to>
      <xdr:col>24</xdr:col>
      <xdr:colOff>63500</xdr:colOff>
      <xdr:row>58</xdr:row>
      <xdr:rowOff>75885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09600"/>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65500</xdr:rowOff>
    </xdr:from>
    <xdr:to>
      <xdr:col>19</xdr:col>
      <xdr:colOff>177800</xdr:colOff>
      <xdr:row>58</xdr:row>
      <xdr:rowOff>83009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9600"/>
          <a:ext cx="889000" cy="1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83009</xdr:rowOff>
    </xdr:from>
    <xdr:to>
      <xdr:col>15</xdr:col>
      <xdr:colOff>50800</xdr:colOff>
      <xdr:row>58</xdr:row>
      <xdr:rowOff>90191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7109"/>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71489</xdr:rowOff>
    </xdr:from>
    <xdr:to>
      <xdr:col>10</xdr:col>
      <xdr:colOff>114300</xdr:colOff>
      <xdr:row>58</xdr:row>
      <xdr:rowOff>90191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15589"/>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25085</xdr:rowOff>
    </xdr:from>
    <xdr:to>
      <xdr:col>24</xdr:col>
      <xdr:colOff>114300</xdr:colOff>
      <xdr:row>58</xdr:row>
      <xdr:rowOff>126685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14700</xdr:rowOff>
    </xdr:from>
    <xdr:to>
      <xdr:col>20</xdr:col>
      <xdr:colOff>38100</xdr:colOff>
      <xdr:row>58</xdr:row>
      <xdr:rowOff>116300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107427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5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32209</xdr:rowOff>
    </xdr:from>
    <xdr:to>
      <xdr:col>15</xdr:col>
      <xdr:colOff>101600</xdr:colOff>
      <xdr:row>58</xdr:row>
      <xdr:rowOff>133809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124936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6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39391</xdr:rowOff>
    </xdr:from>
    <xdr:to>
      <xdr:col>10</xdr:col>
      <xdr:colOff>165100</xdr:colOff>
      <xdr:row>58</xdr:row>
      <xdr:rowOff>140991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132118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7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20689</xdr:rowOff>
    </xdr:from>
    <xdr:to>
      <xdr:col>6</xdr:col>
      <xdr:colOff>38100</xdr:colOff>
      <xdr:row>58</xdr:row>
      <xdr:rowOff>122289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113416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5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112592</xdr:rowOff>
    </xdr:from>
    <xdr:to>
      <xdr:col>24</xdr:col>
      <xdr:colOff>63500</xdr:colOff>
      <xdr:row>78</xdr:row>
      <xdr:rowOff>140119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85692"/>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133375</xdr:rowOff>
    </xdr:from>
    <xdr:to>
      <xdr:col>19</xdr:col>
      <xdr:colOff>177800</xdr:colOff>
      <xdr:row>78</xdr:row>
      <xdr:rowOff>140119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0647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127260</xdr:rowOff>
    </xdr:from>
    <xdr:to>
      <xdr:col>15</xdr:col>
      <xdr:colOff>50800</xdr:colOff>
      <xdr:row>78</xdr:row>
      <xdr:rowOff>133375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00360"/>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127260</xdr:rowOff>
    </xdr:from>
    <xdr:to>
      <xdr:col>10</xdr:col>
      <xdr:colOff>114300</xdr:colOff>
      <xdr:row>78</xdr:row>
      <xdr:rowOff>139261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036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61792</xdr:rowOff>
    </xdr:from>
    <xdr:to>
      <xdr:col>24</xdr:col>
      <xdr:colOff>114300</xdr:colOff>
      <xdr:row>78</xdr:row>
      <xdr:rowOff>163392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148169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89319</xdr:rowOff>
    </xdr:from>
    <xdr:to>
      <xdr:col>20</xdr:col>
      <xdr:colOff>38100</xdr:colOff>
      <xdr:row>79</xdr:row>
      <xdr:rowOff>19469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82575</xdr:rowOff>
    </xdr:from>
    <xdr:to>
      <xdr:col>15</xdr:col>
      <xdr:colOff>101600</xdr:colOff>
      <xdr:row>79</xdr:row>
      <xdr:rowOff>12725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3852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76460</xdr:rowOff>
    </xdr:from>
    <xdr:to>
      <xdr:col>10</xdr:col>
      <xdr:colOff>165100</xdr:colOff>
      <xdr:row>79</xdr:row>
      <xdr:rowOff>6610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169187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88461</xdr:rowOff>
    </xdr:from>
    <xdr:to>
      <xdr:col>6</xdr:col>
      <xdr:colOff>38100</xdr:colOff>
      <xdr:row>79</xdr:row>
      <xdr:rowOff>18611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9738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165788</xdr:rowOff>
    </xdr:from>
    <xdr:to>
      <xdr:col>24</xdr:col>
      <xdr:colOff>63500</xdr:colOff>
      <xdr:row>98</xdr:row>
      <xdr:rowOff>57514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96438"/>
          <a:ext cx="838200" cy="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57514</xdr:rowOff>
    </xdr:from>
    <xdr:to>
      <xdr:col>19</xdr:col>
      <xdr:colOff>177800</xdr:colOff>
      <xdr:row>98</xdr:row>
      <xdr:rowOff>168411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59614"/>
          <a:ext cx="889000" cy="1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168411</xdr:rowOff>
    </xdr:from>
    <xdr:to>
      <xdr:col>15</xdr:col>
      <xdr:colOff>50800</xdr:colOff>
      <xdr:row>99</xdr:row>
      <xdr:rowOff>19630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70511"/>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19630</xdr:rowOff>
    </xdr:from>
    <xdr:to>
      <xdr:col>10</xdr:col>
      <xdr:colOff>114300</xdr:colOff>
      <xdr:row>99</xdr:row>
      <xdr:rowOff>41109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93180"/>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114988</xdr:rowOff>
    </xdr:from>
    <xdr:to>
      <xdr:col>24</xdr:col>
      <xdr:colOff>114300</xdr:colOff>
      <xdr:row>98</xdr:row>
      <xdr:rowOff>45138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93415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6714</xdr:rowOff>
    </xdr:from>
    <xdr:to>
      <xdr:col>20</xdr:col>
      <xdr:colOff>38100</xdr:colOff>
      <xdr:row>98</xdr:row>
      <xdr:rowOff>108314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99441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117611</xdr:rowOff>
    </xdr:from>
    <xdr:to>
      <xdr:col>15</xdr:col>
      <xdr:colOff>101600</xdr:colOff>
      <xdr:row>99</xdr:row>
      <xdr:rowOff>47761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38888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140280</xdr:rowOff>
    </xdr:from>
    <xdr:to>
      <xdr:col>10</xdr:col>
      <xdr:colOff>165100</xdr:colOff>
      <xdr:row>99</xdr:row>
      <xdr:rowOff>70430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61557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161759</xdr:rowOff>
    </xdr:from>
    <xdr:to>
      <xdr:col>6</xdr:col>
      <xdr:colOff>38100</xdr:colOff>
      <xdr:row>99</xdr:row>
      <xdr:rowOff>91909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83036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145931</xdr:rowOff>
    </xdr:from>
    <xdr:to>
      <xdr:col>55</xdr:col>
      <xdr:colOff>0</xdr:colOff>
      <xdr:row>38</xdr:row>
      <xdr:rowOff>8676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89581"/>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100384</xdr:rowOff>
    </xdr:from>
    <xdr:to>
      <xdr:col>50</xdr:col>
      <xdr:colOff>114300</xdr:colOff>
      <xdr:row>37</xdr:row>
      <xdr:rowOff>145931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44034"/>
          <a:ext cx="889000" cy="4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28796</xdr:rowOff>
    </xdr:from>
    <xdr:to>
      <xdr:col>45</xdr:col>
      <xdr:colOff>177800</xdr:colOff>
      <xdr:row>37</xdr:row>
      <xdr:rowOff>100384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00996"/>
          <a:ext cx="889000" cy="2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28796</xdr:rowOff>
    </xdr:from>
    <xdr:to>
      <xdr:col>41</xdr:col>
      <xdr:colOff>50800</xdr:colOff>
      <xdr:row>38</xdr:row>
      <xdr:rowOff>57554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00996"/>
          <a:ext cx="889000" cy="3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129326</xdr:rowOff>
    </xdr:from>
    <xdr:to>
      <xdr:col>55</xdr:col>
      <xdr:colOff>50800</xdr:colOff>
      <xdr:row>38</xdr:row>
      <xdr:rowOff>59476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44253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95131</xdr:rowOff>
    </xdr:from>
    <xdr:to>
      <xdr:col>50</xdr:col>
      <xdr:colOff>165100</xdr:colOff>
      <xdr:row>38</xdr:row>
      <xdr:rowOff>25281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16408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49584</xdr:rowOff>
    </xdr:from>
    <xdr:to>
      <xdr:col>46</xdr:col>
      <xdr:colOff>38100</xdr:colOff>
      <xdr:row>37</xdr:row>
      <xdr:rowOff>151184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142311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8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149446</xdr:rowOff>
    </xdr:from>
    <xdr:to>
      <xdr:col>41</xdr:col>
      <xdr:colOff>101600</xdr:colOff>
      <xdr:row>36</xdr:row>
      <xdr:rowOff>79596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70723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4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6754</xdr:rowOff>
    </xdr:from>
    <xdr:to>
      <xdr:col>36</xdr:col>
      <xdr:colOff>165100</xdr:colOff>
      <xdr:row>38</xdr:row>
      <xdr:rowOff>108354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99481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120713</xdr:rowOff>
    </xdr:from>
    <xdr:to>
      <xdr:col>55</xdr:col>
      <xdr:colOff>0</xdr:colOff>
      <xdr:row>58</xdr:row>
      <xdr:rowOff>121334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64813"/>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116392</xdr:rowOff>
    </xdr:from>
    <xdr:to>
      <xdr:col>50</xdr:col>
      <xdr:colOff>114300</xdr:colOff>
      <xdr:row>58</xdr:row>
      <xdr:rowOff>120713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0492"/>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108108</xdr:rowOff>
    </xdr:from>
    <xdr:to>
      <xdr:col>45</xdr:col>
      <xdr:colOff>177800</xdr:colOff>
      <xdr:row>58</xdr:row>
      <xdr:rowOff>116392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2208"/>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108108</xdr:rowOff>
    </xdr:from>
    <xdr:to>
      <xdr:col>41</xdr:col>
      <xdr:colOff>50800</xdr:colOff>
      <xdr:row>58</xdr:row>
      <xdr:rowOff>111785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52208"/>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70534</xdr:rowOff>
    </xdr:from>
    <xdr:to>
      <xdr:col>55</xdr:col>
      <xdr:colOff>50800</xdr:colOff>
      <xdr:row>59</xdr:row>
      <xdr:rowOff>684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69913</xdr:rowOff>
    </xdr:from>
    <xdr:to>
      <xdr:col>50</xdr:col>
      <xdr:colOff>165100</xdr:colOff>
      <xdr:row>59</xdr:row>
      <xdr:rowOff>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162640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65592</xdr:rowOff>
    </xdr:from>
    <xdr:to>
      <xdr:col>46</xdr:col>
      <xdr:colOff>38100</xdr:colOff>
      <xdr:row>58</xdr:row>
      <xdr:rowOff>167192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158319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57308</xdr:rowOff>
    </xdr:from>
    <xdr:to>
      <xdr:col>41</xdr:col>
      <xdr:colOff>101600</xdr:colOff>
      <xdr:row>58</xdr:row>
      <xdr:rowOff>158908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150035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60985</xdr:rowOff>
    </xdr:from>
    <xdr:to>
      <xdr:col>36</xdr:col>
      <xdr:colOff>165100</xdr:colOff>
      <xdr:row>58</xdr:row>
      <xdr:rowOff>162585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153712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139281</xdr:rowOff>
    </xdr:from>
    <xdr:to>
      <xdr:col>55</xdr:col>
      <xdr:colOff>0</xdr:colOff>
      <xdr:row>78</xdr:row>
      <xdr:rowOff>139458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2381"/>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136382</xdr:rowOff>
    </xdr:from>
    <xdr:to>
      <xdr:col>50</xdr:col>
      <xdr:colOff>114300</xdr:colOff>
      <xdr:row>78</xdr:row>
      <xdr:rowOff>139281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9482"/>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124287</xdr:rowOff>
    </xdr:from>
    <xdr:to>
      <xdr:col>45</xdr:col>
      <xdr:colOff>177800</xdr:colOff>
      <xdr:row>78</xdr:row>
      <xdr:rowOff>136382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7387"/>
          <a:ext cx="889000" cy="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124287</xdr:rowOff>
    </xdr:from>
    <xdr:to>
      <xdr:col>41</xdr:col>
      <xdr:colOff>50800</xdr:colOff>
      <xdr:row>78</xdr:row>
      <xdr:rowOff>127679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97387"/>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88658</xdr:rowOff>
    </xdr:from>
    <xdr:to>
      <xdr:col>55</xdr:col>
      <xdr:colOff>50800</xdr:colOff>
      <xdr:row>79</xdr:row>
      <xdr:rowOff>18808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88481</xdr:rowOff>
    </xdr:from>
    <xdr:to>
      <xdr:col>50</xdr:col>
      <xdr:colOff>165100</xdr:colOff>
      <xdr:row>79</xdr:row>
      <xdr:rowOff>18631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9758</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55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85582</xdr:rowOff>
    </xdr:from>
    <xdr:to>
      <xdr:col>46</xdr:col>
      <xdr:colOff>38100</xdr:colOff>
      <xdr:row>79</xdr:row>
      <xdr:rowOff>15732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6859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73487</xdr:rowOff>
    </xdr:from>
    <xdr:to>
      <xdr:col>41</xdr:col>
      <xdr:colOff>101600</xdr:colOff>
      <xdr:row>79</xdr:row>
      <xdr:rowOff>3637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166214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76879</xdr:rowOff>
    </xdr:from>
    <xdr:to>
      <xdr:col>36</xdr:col>
      <xdr:colOff>165100</xdr:colOff>
      <xdr:row>79</xdr:row>
      <xdr:rowOff>7029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169606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140996</xdr:rowOff>
    </xdr:from>
    <xdr:to>
      <xdr:col>55</xdr:col>
      <xdr:colOff>0</xdr:colOff>
      <xdr:row>98</xdr:row>
      <xdr:rowOff>143811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43096"/>
          <a:ext cx="8382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131956</xdr:rowOff>
    </xdr:from>
    <xdr:to>
      <xdr:col>50</xdr:col>
      <xdr:colOff>114300</xdr:colOff>
      <xdr:row>98</xdr:row>
      <xdr:rowOff>140996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34056"/>
          <a:ext cx="88900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131956</xdr:rowOff>
    </xdr:from>
    <xdr:to>
      <xdr:col>45</xdr:col>
      <xdr:colOff>177800</xdr:colOff>
      <xdr:row>98</xdr:row>
      <xdr:rowOff>160502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34056"/>
          <a:ext cx="889000" cy="2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160502</xdr:rowOff>
    </xdr:from>
    <xdr:to>
      <xdr:col>41</xdr:col>
      <xdr:colOff>50800</xdr:colOff>
      <xdr:row>98</xdr:row>
      <xdr:rowOff>161858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62602"/>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93011</xdr:rowOff>
    </xdr:from>
    <xdr:to>
      <xdr:col>55</xdr:col>
      <xdr:colOff>50800</xdr:colOff>
      <xdr:row>99</xdr:row>
      <xdr:rowOff>23161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7938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90196</xdr:rowOff>
    </xdr:from>
    <xdr:to>
      <xdr:col>50</xdr:col>
      <xdr:colOff>165100</xdr:colOff>
      <xdr:row>99</xdr:row>
      <xdr:rowOff>20346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11473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81156</xdr:rowOff>
    </xdr:from>
    <xdr:to>
      <xdr:col>46</xdr:col>
      <xdr:colOff>38100</xdr:colOff>
      <xdr:row>99</xdr:row>
      <xdr:rowOff>11306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109702</xdr:rowOff>
    </xdr:from>
    <xdr:to>
      <xdr:col>41</xdr:col>
      <xdr:colOff>101600</xdr:colOff>
      <xdr:row>99</xdr:row>
      <xdr:rowOff>39852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30979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111058</xdr:rowOff>
    </xdr:from>
    <xdr:to>
      <xdr:col>36</xdr:col>
      <xdr:colOff>165100</xdr:colOff>
      <xdr:row>99</xdr:row>
      <xdr:rowOff>41208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32335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89996</xdr:rowOff>
    </xdr:from>
    <xdr:to>
      <xdr:col>85</xdr:col>
      <xdr:colOff>127000</xdr:colOff>
      <xdr:row>39</xdr:row>
      <xdr:rowOff>97507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654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89027</xdr:rowOff>
    </xdr:from>
    <xdr:to>
      <xdr:col>81</xdr:col>
      <xdr:colOff>50800</xdr:colOff>
      <xdr:row>39</xdr:row>
      <xdr:rowOff>89996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75577"/>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89027</xdr:rowOff>
    </xdr:from>
    <xdr:to>
      <xdr:col>76</xdr:col>
      <xdr:colOff>114300</xdr:colOff>
      <xdr:row>39</xdr:row>
      <xdr:rowOff>91694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755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91694</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824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46707</xdr:rowOff>
    </xdr:from>
    <xdr:to>
      <xdr:col>85</xdr:col>
      <xdr:colOff>177800</xdr:colOff>
      <xdr:row>39</xdr:row>
      <xdr:rowOff>148307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133084</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8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39196</xdr:rowOff>
    </xdr:from>
    <xdr:to>
      <xdr:col>81</xdr:col>
      <xdr:colOff>101600</xdr:colOff>
      <xdr:row>39</xdr:row>
      <xdr:rowOff>140796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131923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1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38227</xdr:rowOff>
    </xdr:from>
    <xdr:to>
      <xdr:col>76</xdr:col>
      <xdr:colOff>165100</xdr:colOff>
      <xdr:row>39</xdr:row>
      <xdr:rowOff>139827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130954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1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40894</xdr:rowOff>
    </xdr:from>
    <xdr:to>
      <xdr:col>72</xdr:col>
      <xdr:colOff>38100</xdr:colOff>
      <xdr:row>39</xdr:row>
      <xdr:rowOff>142494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133621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19966</xdr:rowOff>
    </xdr:from>
    <xdr:to>
      <xdr:col>85</xdr:col>
      <xdr:colOff>127000</xdr:colOff>
      <xdr:row>78</xdr:row>
      <xdr:rowOff>26367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9306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19966</xdr:rowOff>
    </xdr:from>
    <xdr:to>
      <xdr:col>81</xdr:col>
      <xdr:colOff>50800</xdr:colOff>
      <xdr:row>78</xdr:row>
      <xdr:rowOff>30628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93066"/>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30628</xdr:rowOff>
    </xdr:from>
    <xdr:to>
      <xdr:col>76</xdr:col>
      <xdr:colOff>114300</xdr:colOff>
      <xdr:row>78</xdr:row>
      <xdr:rowOff>42187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0372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42187</xdr:rowOff>
    </xdr:from>
    <xdr:to>
      <xdr:col>71</xdr:col>
      <xdr:colOff>177800</xdr:colOff>
      <xdr:row>78</xdr:row>
      <xdr:rowOff>56113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15287"/>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147017</xdr:rowOff>
    </xdr:from>
    <xdr:to>
      <xdr:col>85</xdr:col>
      <xdr:colOff>177800</xdr:colOff>
      <xdr:row>78</xdr:row>
      <xdr:rowOff>77167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125444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2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140616</xdr:rowOff>
    </xdr:from>
    <xdr:to>
      <xdr:col>81</xdr:col>
      <xdr:colOff>101600</xdr:colOff>
      <xdr:row>78</xdr:row>
      <xdr:rowOff>70766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61893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151278</xdr:rowOff>
    </xdr:from>
    <xdr:to>
      <xdr:col>76</xdr:col>
      <xdr:colOff>165100</xdr:colOff>
      <xdr:row>78</xdr:row>
      <xdr:rowOff>81428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72555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162837</xdr:rowOff>
    </xdr:from>
    <xdr:to>
      <xdr:col>72</xdr:col>
      <xdr:colOff>38100</xdr:colOff>
      <xdr:row>78</xdr:row>
      <xdr:rowOff>92987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5313</xdr:rowOff>
    </xdr:from>
    <xdr:to>
      <xdr:col>67</xdr:col>
      <xdr:colOff>101600</xdr:colOff>
      <xdr:row>78</xdr:row>
      <xdr:rowOff>106913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98040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7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49837</xdr:rowOff>
    </xdr:from>
    <xdr:to>
      <xdr:col>85</xdr:col>
      <xdr:colOff>127000</xdr:colOff>
      <xdr:row>98</xdr:row>
      <xdr:rowOff>64683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51937"/>
          <a:ext cx="8382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35970</xdr:rowOff>
    </xdr:from>
    <xdr:to>
      <xdr:col>81</xdr:col>
      <xdr:colOff>50800</xdr:colOff>
      <xdr:row>98</xdr:row>
      <xdr:rowOff>49837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38070"/>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35970</xdr:rowOff>
    </xdr:from>
    <xdr:to>
      <xdr:col>76</xdr:col>
      <xdr:colOff>114300</xdr:colOff>
      <xdr:row>98</xdr:row>
      <xdr:rowOff>99034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38070"/>
          <a:ext cx="889000" cy="6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99034</xdr:rowOff>
    </xdr:from>
    <xdr:to>
      <xdr:col>71</xdr:col>
      <xdr:colOff>177800</xdr:colOff>
      <xdr:row>98</xdr:row>
      <xdr:rowOff>109040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01134"/>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13883</xdr:rowOff>
    </xdr:from>
    <xdr:to>
      <xdr:col>85</xdr:col>
      <xdr:colOff>177800</xdr:colOff>
      <xdr:row>98</xdr:row>
      <xdr:rowOff>115483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100260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170487</xdr:rowOff>
    </xdr:from>
    <xdr:to>
      <xdr:col>81</xdr:col>
      <xdr:colOff>101600</xdr:colOff>
      <xdr:row>98</xdr:row>
      <xdr:rowOff>100637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91764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156620</xdr:rowOff>
    </xdr:from>
    <xdr:to>
      <xdr:col>76</xdr:col>
      <xdr:colOff>165100</xdr:colOff>
      <xdr:row>98</xdr:row>
      <xdr:rowOff>86770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77897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48234</xdr:rowOff>
    </xdr:from>
    <xdr:to>
      <xdr:col>72</xdr:col>
      <xdr:colOff>38100</xdr:colOff>
      <xdr:row>98</xdr:row>
      <xdr:rowOff>149834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140961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4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58240</xdr:rowOff>
    </xdr:from>
    <xdr:to>
      <xdr:col>67</xdr:col>
      <xdr:colOff>101600</xdr:colOff>
      <xdr:row>98</xdr:row>
      <xdr:rowOff>159840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150967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61227</xdr:rowOff>
    </xdr:from>
    <xdr:to>
      <xdr:col>116</xdr:col>
      <xdr:colOff>63500</xdr:colOff>
      <xdr:row>77</xdr:row>
      <xdr:rowOff>64173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62877"/>
          <a:ext cx="8382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63449</xdr:rowOff>
    </xdr:from>
    <xdr:to>
      <xdr:col>111</xdr:col>
      <xdr:colOff>177800</xdr:colOff>
      <xdr:row>77</xdr:row>
      <xdr:rowOff>64173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26509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63449</xdr:rowOff>
    </xdr:from>
    <xdr:to>
      <xdr:col>107</xdr:col>
      <xdr:colOff>50800</xdr:colOff>
      <xdr:row>77</xdr:row>
      <xdr:rowOff>122441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65099"/>
          <a:ext cx="889000" cy="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116751</xdr:rowOff>
    </xdr:from>
    <xdr:to>
      <xdr:col>102</xdr:col>
      <xdr:colOff>114300</xdr:colOff>
      <xdr:row>77</xdr:row>
      <xdr:rowOff>122441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18401"/>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10427</xdr:rowOff>
    </xdr:from>
    <xdr:to>
      <xdr:col>116</xdr:col>
      <xdr:colOff>114300</xdr:colOff>
      <xdr:row>77</xdr:row>
      <xdr:rowOff>112027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160304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9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13373</xdr:rowOff>
    </xdr:from>
    <xdr:to>
      <xdr:col>112</xdr:col>
      <xdr:colOff>38100</xdr:colOff>
      <xdr:row>77</xdr:row>
      <xdr:rowOff>114973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106100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12649</xdr:rowOff>
    </xdr:from>
    <xdr:to>
      <xdr:col>107</xdr:col>
      <xdr:colOff>101600</xdr:colOff>
      <xdr:row>77</xdr:row>
      <xdr:rowOff>114249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105376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71641</xdr:rowOff>
    </xdr:from>
    <xdr:to>
      <xdr:col>102</xdr:col>
      <xdr:colOff>165100</xdr:colOff>
      <xdr:row>78</xdr:row>
      <xdr:rowOff>1791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164368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6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65951</xdr:rowOff>
    </xdr:from>
    <xdr:to>
      <xdr:col>98</xdr:col>
      <xdr:colOff>38100</xdr:colOff>
      <xdr:row>77</xdr:row>
      <xdr:rowOff>167551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158678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人件費については令和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640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している。新型コロナワクチン接種事業の</a:t>
          </a:r>
          <a:r>
            <a:rPr kumimoji="1" lang="ja-JP" altLang="en-US" sz="1100" b="0" i="0" baseline="0">
              <a:solidFill>
                <a:schemeClr val="dk1"/>
              </a:solidFill>
              <a:effectLst/>
              <a:latin typeface="+mn-lt"/>
              <a:ea typeface="+mn-ea"/>
              <a:cs typeface="+mn-cs"/>
            </a:rPr>
            <a:t>配置</a:t>
          </a:r>
          <a:r>
            <a:rPr kumimoji="1" lang="ja-JP" altLang="ja-JP" sz="1100" b="0" i="0" baseline="0">
              <a:solidFill>
                <a:schemeClr val="dk1"/>
              </a:solidFill>
              <a:effectLst/>
              <a:latin typeface="+mn-lt"/>
              <a:ea typeface="+mn-ea"/>
              <a:cs typeface="+mn-cs"/>
            </a:rPr>
            <a:t>職員</a:t>
          </a:r>
          <a:r>
            <a:rPr kumimoji="1" lang="ja-JP" altLang="en-US" sz="1100" b="0" i="0" baseline="0">
              <a:solidFill>
                <a:schemeClr val="dk1"/>
              </a:solidFill>
              <a:effectLst/>
              <a:latin typeface="+mn-lt"/>
              <a:ea typeface="+mn-ea"/>
              <a:cs typeface="+mn-cs"/>
            </a:rPr>
            <a:t>数の</a:t>
          </a:r>
          <a:r>
            <a:rPr kumimoji="1" lang="ja-JP" altLang="ja-JP" sz="1100" b="0" i="0" baseline="0">
              <a:solidFill>
                <a:schemeClr val="dk1"/>
              </a:solidFill>
              <a:effectLst/>
              <a:latin typeface="+mn-lt"/>
              <a:ea typeface="+mn-ea"/>
              <a:cs typeface="+mn-cs"/>
            </a:rPr>
            <a:t>減等によ</a:t>
          </a:r>
          <a:r>
            <a:rPr kumimoji="1" lang="ja-JP" altLang="en-US" sz="1100" b="0" i="0" baseline="0">
              <a:solidFill>
                <a:schemeClr val="dk1"/>
              </a:solidFill>
              <a:effectLst/>
              <a:latin typeface="+mn-lt"/>
              <a:ea typeface="+mn-ea"/>
              <a:cs typeface="+mn-cs"/>
            </a:rPr>
            <a:t>り人件費は減少した</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人口の減少が影響していると考えられる。引き続き</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会計年度任用職員の制度主旨を精査して配置するなど</a:t>
          </a:r>
          <a:r>
            <a:rPr kumimoji="1" lang="ja-JP" altLang="ja-JP" sz="1100" b="0" i="0" baseline="0">
              <a:solidFill>
                <a:schemeClr val="dk1"/>
              </a:solidFill>
              <a:effectLst/>
              <a:latin typeface="+mn-lt"/>
              <a:ea typeface="+mn-ea"/>
              <a:cs typeface="+mn-cs"/>
            </a:rPr>
            <a:t>、抑制に努める。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扶助費については、住民一人当たりのコストは</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5,897</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著しい</a:t>
          </a:r>
          <a:r>
            <a:rPr kumimoji="1" lang="ja-JP" altLang="ja-JP" sz="1100" b="0" i="0" baseline="0">
              <a:solidFill>
                <a:schemeClr val="dk1"/>
              </a:solidFill>
              <a:effectLst/>
              <a:latin typeface="+mn-lt"/>
              <a:ea typeface="+mn-ea"/>
              <a:cs typeface="+mn-cs"/>
            </a:rPr>
            <a:t>高齢化の</a:t>
          </a:r>
          <a:r>
            <a:rPr kumimoji="1" lang="ja-JP" altLang="en-US" sz="1100" b="0" i="0" baseline="0">
              <a:solidFill>
                <a:schemeClr val="dk1"/>
              </a:solidFill>
              <a:effectLst/>
              <a:latin typeface="+mn-lt"/>
              <a:ea typeface="+mn-ea"/>
              <a:cs typeface="+mn-cs"/>
            </a:rPr>
            <a:t>状況</a:t>
          </a:r>
          <a:r>
            <a:rPr kumimoji="1" lang="ja-JP" altLang="ja-JP" sz="1100" b="0" i="0" baseline="0">
              <a:solidFill>
                <a:schemeClr val="dk1"/>
              </a:solidFill>
              <a:effectLst/>
              <a:latin typeface="+mn-lt"/>
              <a:ea typeface="+mn-ea"/>
              <a:cs typeface="+mn-cs"/>
            </a:rPr>
            <a:t>や高額な障害福祉サービス介護給付費の増加に伴い増加傾向にある</a:t>
          </a:r>
          <a:r>
            <a:rPr kumimoji="1" lang="ja-JP" altLang="en-US" sz="1100" b="0" i="0" baseline="0">
              <a:solidFill>
                <a:schemeClr val="dk1"/>
              </a:solidFill>
              <a:effectLst/>
              <a:latin typeface="+mn-lt"/>
              <a:ea typeface="+mn-ea"/>
              <a:cs typeface="+mn-cs"/>
            </a:rPr>
            <a:t>。しかしながら、</a:t>
          </a:r>
          <a:r>
            <a:rPr kumimoji="1" lang="ja-JP" altLang="ja-JP" sz="1100" b="0" i="0" baseline="0">
              <a:solidFill>
                <a:schemeClr val="dk1"/>
              </a:solidFill>
              <a:effectLst/>
              <a:latin typeface="+mn-lt"/>
              <a:ea typeface="+mn-ea"/>
              <a:cs typeface="+mn-cs"/>
            </a:rPr>
            <a:t>少子化が急速に進</a:t>
          </a:r>
          <a:r>
            <a:rPr kumimoji="1" lang="ja-JP" altLang="en-US" sz="1100" b="0" i="0" baseline="0">
              <a:solidFill>
                <a:schemeClr val="dk1"/>
              </a:solidFill>
              <a:effectLst/>
              <a:latin typeface="+mn-lt"/>
              <a:ea typeface="+mn-ea"/>
              <a:cs typeface="+mn-cs"/>
            </a:rPr>
            <a:t>み</a:t>
          </a:r>
          <a:r>
            <a:rPr kumimoji="1" lang="ja-JP" altLang="ja-JP" sz="1100" b="0" i="0" baseline="0">
              <a:solidFill>
                <a:schemeClr val="dk1"/>
              </a:solidFill>
              <a:effectLst/>
              <a:latin typeface="+mn-lt"/>
              <a:ea typeface="+mn-ea"/>
              <a:cs typeface="+mn-cs"/>
            </a:rPr>
            <a:t>児童手当の扶助費が少ないこともあり、類似団体と比較すると低い水準にあると考察する。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普通建設事業費については、</a:t>
          </a:r>
          <a:r>
            <a:rPr kumimoji="1" lang="en-US" altLang="ja-JP" sz="1100" b="0" i="0" baseline="0">
              <a:solidFill>
                <a:schemeClr val="dk1"/>
              </a:solidFill>
              <a:effectLst/>
              <a:latin typeface="+mn-lt"/>
              <a:ea typeface="+mn-ea"/>
              <a:cs typeface="+mn-cs"/>
            </a:rPr>
            <a:t>1,359</a:t>
          </a:r>
          <a:r>
            <a:rPr kumimoji="1" lang="ja-JP" altLang="ja-JP" sz="1100" b="0" i="0" baseline="0">
              <a:solidFill>
                <a:schemeClr val="dk1"/>
              </a:solidFill>
              <a:effectLst/>
              <a:latin typeface="+mn-lt"/>
              <a:ea typeface="+mn-ea"/>
              <a:cs typeface="+mn-cs"/>
            </a:rPr>
            <a:t>円の減少となっている。</a:t>
          </a:r>
          <a:r>
            <a:rPr kumimoji="1" lang="ja-JP" altLang="en-US" sz="1100" b="0" i="0" baseline="0">
              <a:solidFill>
                <a:schemeClr val="dk1"/>
              </a:solidFill>
              <a:effectLst/>
              <a:latin typeface="+mn-lt"/>
              <a:ea typeface="+mn-ea"/>
              <a:cs typeface="+mn-cs"/>
            </a:rPr>
            <a:t>類似団体と比較して非常に低い水準にあるが、今後は施設の老朽化に伴い急激に増加することも見込まれ、積立金も類似団体と比較すると低い状況にあることから、計画的に予算配分していく必要があると考え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全体的にみると類似団体と比べて住民一人当たりのコストは低い水準にある。これは、当町の面積が小さく、施設の集約化ができているため、比較的効率的に行政サービスが提供できる地理的環境にあることがいえる。引き続き事務事業の簡素化、効率化に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
6,925
24.85
4,319,134
3,977,423
311,935
2,622,964
2,835,123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131373</xdr:rowOff>
    </xdr:from>
    <xdr:to>
      <xdr:col>24</xdr:col>
      <xdr:colOff>63500</xdr:colOff>
      <xdr:row>36</xdr:row>
      <xdr:rowOff>163540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03573"/>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108512</xdr:rowOff>
    </xdr:from>
    <xdr:to>
      <xdr:col>19</xdr:col>
      <xdr:colOff>177800</xdr:colOff>
      <xdr:row>36</xdr:row>
      <xdr:rowOff>131373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8071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29156</xdr:rowOff>
    </xdr:from>
    <xdr:to>
      <xdr:col>15</xdr:col>
      <xdr:colOff>50800</xdr:colOff>
      <xdr:row>36</xdr:row>
      <xdr:rowOff>108512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01356"/>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29156</xdr:rowOff>
    </xdr:from>
    <xdr:to>
      <xdr:col>10</xdr:col>
      <xdr:colOff>114300</xdr:colOff>
      <xdr:row>36</xdr:row>
      <xdr:rowOff>156355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01356"/>
          <a:ext cx="889000" cy="1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112740</xdr:rowOff>
    </xdr:from>
    <xdr:to>
      <xdr:col>24</xdr:col>
      <xdr:colOff>114300</xdr:colOff>
      <xdr:row>37</xdr:row>
      <xdr:rowOff>42890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91167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6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80573</xdr:rowOff>
    </xdr:from>
    <xdr:to>
      <xdr:col>20</xdr:col>
      <xdr:colOff>38100</xdr:colOff>
      <xdr:row>37</xdr:row>
      <xdr:rowOff>10723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57712</xdr:rowOff>
    </xdr:from>
    <xdr:to>
      <xdr:col>15</xdr:col>
      <xdr:colOff>101600</xdr:colOff>
      <xdr:row>36</xdr:row>
      <xdr:rowOff>159312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149806</xdr:rowOff>
    </xdr:from>
    <xdr:to>
      <xdr:col>10</xdr:col>
      <xdr:colOff>165100</xdr:colOff>
      <xdr:row>36</xdr:row>
      <xdr:rowOff>79956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96483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105555</xdr:rowOff>
    </xdr:from>
    <xdr:to>
      <xdr:col>6</xdr:col>
      <xdr:colOff>38100</xdr:colOff>
      <xdr:row>37</xdr:row>
      <xdr:rowOff>35705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26832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128253</xdr:rowOff>
    </xdr:from>
    <xdr:to>
      <xdr:col>24</xdr:col>
      <xdr:colOff>63500</xdr:colOff>
      <xdr:row>58</xdr:row>
      <xdr:rowOff>133891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72353"/>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128253</xdr:rowOff>
    </xdr:from>
    <xdr:to>
      <xdr:col>19</xdr:col>
      <xdr:colOff>177800</xdr:colOff>
      <xdr:row>58</xdr:row>
      <xdr:rowOff>134515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72353"/>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170933</xdr:rowOff>
    </xdr:from>
    <xdr:to>
      <xdr:col>15</xdr:col>
      <xdr:colOff>50800</xdr:colOff>
      <xdr:row>58</xdr:row>
      <xdr:rowOff>134515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43583"/>
          <a:ext cx="889000" cy="1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170933</xdr:rowOff>
    </xdr:from>
    <xdr:to>
      <xdr:col>10</xdr:col>
      <xdr:colOff>114300</xdr:colOff>
      <xdr:row>58</xdr:row>
      <xdr:rowOff>153952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43583"/>
          <a:ext cx="889000" cy="1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83091</xdr:rowOff>
    </xdr:from>
    <xdr:to>
      <xdr:col>24</xdr:col>
      <xdr:colOff>114300</xdr:colOff>
      <xdr:row>59</xdr:row>
      <xdr:rowOff>13241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169468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4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77453</xdr:rowOff>
    </xdr:from>
    <xdr:to>
      <xdr:col>20</xdr:col>
      <xdr:colOff>38100</xdr:colOff>
      <xdr:row>59</xdr:row>
      <xdr:rowOff>7603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170180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1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83715</xdr:rowOff>
    </xdr:from>
    <xdr:to>
      <xdr:col>15</xdr:col>
      <xdr:colOff>101600</xdr:colOff>
      <xdr:row>59</xdr:row>
      <xdr:rowOff>13865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4992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2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120133</xdr:rowOff>
    </xdr:from>
    <xdr:to>
      <xdr:col>10</xdr:col>
      <xdr:colOff>165100</xdr:colOff>
      <xdr:row>58</xdr:row>
      <xdr:rowOff>50283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9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41410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8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103152</xdr:rowOff>
    </xdr:from>
    <xdr:to>
      <xdr:col>6</xdr:col>
      <xdr:colOff>38100</xdr:colOff>
      <xdr:row>59</xdr:row>
      <xdr:rowOff>33302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4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24429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163562</xdr:rowOff>
    </xdr:from>
    <xdr:to>
      <xdr:col>24</xdr:col>
      <xdr:colOff>63500</xdr:colOff>
      <xdr:row>78</xdr:row>
      <xdr:rowOff>15681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65212"/>
          <a:ext cx="8382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128513</xdr:rowOff>
    </xdr:from>
    <xdr:to>
      <xdr:col>19</xdr:col>
      <xdr:colOff>177800</xdr:colOff>
      <xdr:row>78</xdr:row>
      <xdr:rowOff>15681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30163"/>
          <a:ext cx="889000" cy="5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128513</xdr:rowOff>
    </xdr:from>
    <xdr:to>
      <xdr:col>15</xdr:col>
      <xdr:colOff>50800</xdr:colOff>
      <xdr:row>78</xdr:row>
      <xdr:rowOff>84466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30163"/>
          <a:ext cx="889000" cy="1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84466</xdr:rowOff>
    </xdr:from>
    <xdr:to>
      <xdr:col>10</xdr:col>
      <xdr:colOff>114300</xdr:colOff>
      <xdr:row>78</xdr:row>
      <xdr:rowOff>104282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57566"/>
          <a:ext cx="889000" cy="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112762</xdr:rowOff>
    </xdr:from>
    <xdr:to>
      <xdr:col>24</xdr:col>
      <xdr:colOff>114300</xdr:colOff>
      <xdr:row>78</xdr:row>
      <xdr:rowOff>42912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27689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2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136331</xdr:rowOff>
    </xdr:from>
    <xdr:to>
      <xdr:col>20</xdr:col>
      <xdr:colOff>38100</xdr:colOff>
      <xdr:row>78</xdr:row>
      <xdr:rowOff>66481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57608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3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77713</xdr:rowOff>
    </xdr:from>
    <xdr:to>
      <xdr:col>15</xdr:col>
      <xdr:colOff>101600</xdr:colOff>
      <xdr:row>78</xdr:row>
      <xdr:rowOff>7863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170440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7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33666</xdr:rowOff>
    </xdr:from>
    <xdr:to>
      <xdr:col>10</xdr:col>
      <xdr:colOff>165100</xdr:colOff>
      <xdr:row>78</xdr:row>
      <xdr:rowOff>135266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126393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53482</xdr:rowOff>
    </xdr:from>
    <xdr:to>
      <xdr:col>6</xdr:col>
      <xdr:colOff>38100</xdr:colOff>
      <xdr:row>78</xdr:row>
      <xdr:rowOff>155082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146209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1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98084</xdr:rowOff>
    </xdr:from>
    <xdr:to>
      <xdr:col>24</xdr:col>
      <xdr:colOff>63500</xdr:colOff>
      <xdr:row>98</xdr:row>
      <xdr:rowOff>98157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0184"/>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98157</xdr:rowOff>
    </xdr:from>
    <xdr:to>
      <xdr:col>19</xdr:col>
      <xdr:colOff>177800</xdr:colOff>
      <xdr:row>98</xdr:row>
      <xdr:rowOff>99785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0257"/>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99785</xdr:rowOff>
    </xdr:from>
    <xdr:to>
      <xdr:col>15</xdr:col>
      <xdr:colOff>50800</xdr:colOff>
      <xdr:row>98</xdr:row>
      <xdr:rowOff>103964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1885"/>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103653</xdr:rowOff>
    </xdr:from>
    <xdr:to>
      <xdr:col>10</xdr:col>
      <xdr:colOff>114300</xdr:colOff>
      <xdr:row>98</xdr:row>
      <xdr:rowOff>103964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05753"/>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47284</xdr:rowOff>
    </xdr:from>
    <xdr:to>
      <xdr:col>24</xdr:col>
      <xdr:colOff>114300</xdr:colOff>
      <xdr:row>98</xdr:row>
      <xdr:rowOff>148884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47357</xdr:rowOff>
    </xdr:from>
    <xdr:to>
      <xdr:col>20</xdr:col>
      <xdr:colOff>38100</xdr:colOff>
      <xdr:row>98</xdr:row>
      <xdr:rowOff>148957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140084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48985</xdr:rowOff>
    </xdr:from>
    <xdr:to>
      <xdr:col>15</xdr:col>
      <xdr:colOff>101600</xdr:colOff>
      <xdr:row>98</xdr:row>
      <xdr:rowOff>150585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167112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53164</xdr:rowOff>
    </xdr:from>
    <xdr:to>
      <xdr:col>10</xdr:col>
      <xdr:colOff>165100</xdr:colOff>
      <xdr:row>98</xdr:row>
      <xdr:rowOff>154764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171291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52853</xdr:rowOff>
    </xdr:from>
    <xdr:to>
      <xdr:col>6</xdr:col>
      <xdr:colOff>38100</xdr:colOff>
      <xdr:row>98</xdr:row>
      <xdr:rowOff>154453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170980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85170</xdr:rowOff>
    </xdr:from>
    <xdr:to>
      <xdr:col>55</xdr:col>
      <xdr:colOff>0</xdr:colOff>
      <xdr:row>58</xdr:row>
      <xdr:rowOff>87360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29270"/>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87360</xdr:rowOff>
    </xdr:from>
    <xdr:to>
      <xdr:col>50</xdr:col>
      <xdr:colOff>114300</xdr:colOff>
      <xdr:row>58</xdr:row>
      <xdr:rowOff>94044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31460"/>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84635</xdr:rowOff>
    </xdr:from>
    <xdr:to>
      <xdr:col>45</xdr:col>
      <xdr:colOff>177800</xdr:colOff>
      <xdr:row>58</xdr:row>
      <xdr:rowOff>94044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28735"/>
          <a:ext cx="8890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84635</xdr:rowOff>
    </xdr:from>
    <xdr:to>
      <xdr:col>41</xdr:col>
      <xdr:colOff>50800</xdr:colOff>
      <xdr:row>58</xdr:row>
      <xdr:rowOff>90816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28735"/>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34370</xdr:rowOff>
    </xdr:from>
    <xdr:to>
      <xdr:col>55</xdr:col>
      <xdr:colOff>50800</xdr:colOff>
      <xdr:row>58</xdr:row>
      <xdr:rowOff>135970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120747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9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36560</xdr:rowOff>
    </xdr:from>
    <xdr:to>
      <xdr:col>50</xdr:col>
      <xdr:colOff>165100</xdr:colOff>
      <xdr:row>58</xdr:row>
      <xdr:rowOff>138160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129287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7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43244</xdr:rowOff>
    </xdr:from>
    <xdr:to>
      <xdr:col>46</xdr:col>
      <xdr:colOff>38100</xdr:colOff>
      <xdr:row>58</xdr:row>
      <xdr:rowOff>144844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135971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33835</xdr:rowOff>
    </xdr:from>
    <xdr:to>
      <xdr:col>41</xdr:col>
      <xdr:colOff>101600</xdr:colOff>
      <xdr:row>58</xdr:row>
      <xdr:rowOff>135435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126562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40016</xdr:rowOff>
    </xdr:from>
    <xdr:to>
      <xdr:col>36</xdr:col>
      <xdr:colOff>165100</xdr:colOff>
      <xdr:row>58</xdr:row>
      <xdr:rowOff>141616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139303</xdr:rowOff>
    </xdr:from>
    <xdr:to>
      <xdr:col>55</xdr:col>
      <xdr:colOff>0</xdr:colOff>
      <xdr:row>78</xdr:row>
      <xdr:rowOff>153713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12403"/>
          <a:ext cx="8382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135003</xdr:rowOff>
    </xdr:from>
    <xdr:to>
      <xdr:col>50</xdr:col>
      <xdr:colOff>114300</xdr:colOff>
      <xdr:row>78</xdr:row>
      <xdr:rowOff>153713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08103"/>
          <a:ext cx="889000" cy="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135003</xdr:rowOff>
    </xdr:from>
    <xdr:to>
      <xdr:col>45</xdr:col>
      <xdr:colOff>177800</xdr:colOff>
      <xdr:row>78</xdr:row>
      <xdr:rowOff>144897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0810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144897</xdr:rowOff>
    </xdr:from>
    <xdr:to>
      <xdr:col>41</xdr:col>
      <xdr:colOff>50800</xdr:colOff>
      <xdr:row>78</xdr:row>
      <xdr:rowOff>152571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17997"/>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88503</xdr:rowOff>
    </xdr:from>
    <xdr:to>
      <xdr:col>55</xdr:col>
      <xdr:colOff>50800</xdr:colOff>
      <xdr:row>79</xdr:row>
      <xdr:rowOff>18653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102913</xdr:rowOff>
    </xdr:from>
    <xdr:to>
      <xdr:col>50</xdr:col>
      <xdr:colOff>165100</xdr:colOff>
      <xdr:row>79</xdr:row>
      <xdr:rowOff>33063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24190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6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84203</xdr:rowOff>
    </xdr:from>
    <xdr:to>
      <xdr:col>46</xdr:col>
      <xdr:colOff>38100</xdr:colOff>
      <xdr:row>79</xdr:row>
      <xdr:rowOff>14353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5480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94097</xdr:rowOff>
    </xdr:from>
    <xdr:to>
      <xdr:col>41</xdr:col>
      <xdr:colOff>101600</xdr:colOff>
      <xdr:row>79</xdr:row>
      <xdr:rowOff>24247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15374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101771</xdr:rowOff>
    </xdr:from>
    <xdr:to>
      <xdr:col>36</xdr:col>
      <xdr:colOff>165100</xdr:colOff>
      <xdr:row>79</xdr:row>
      <xdr:rowOff>31921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23048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2051</xdr:rowOff>
    </xdr:from>
    <xdr:to>
      <xdr:col>55</xdr:col>
      <xdr:colOff>0</xdr:colOff>
      <xdr:row>98</xdr:row>
      <xdr:rowOff>47876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04151"/>
          <a:ext cx="838200" cy="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2051</xdr:rowOff>
    </xdr:from>
    <xdr:to>
      <xdr:col>50</xdr:col>
      <xdr:colOff>114300</xdr:colOff>
      <xdr:row>98</xdr:row>
      <xdr:rowOff>13252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0415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13252</xdr:rowOff>
    </xdr:from>
    <xdr:to>
      <xdr:col>45</xdr:col>
      <xdr:colOff>177800</xdr:colOff>
      <xdr:row>98</xdr:row>
      <xdr:rowOff>20110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153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20110</xdr:rowOff>
    </xdr:from>
    <xdr:to>
      <xdr:col>41</xdr:col>
      <xdr:colOff>50800</xdr:colOff>
      <xdr:row>98</xdr:row>
      <xdr:rowOff>36720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22210"/>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168526</xdr:rowOff>
    </xdr:from>
    <xdr:to>
      <xdr:col>55</xdr:col>
      <xdr:colOff>50800</xdr:colOff>
      <xdr:row>98</xdr:row>
      <xdr:rowOff>98676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83453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122701</xdr:rowOff>
    </xdr:from>
    <xdr:to>
      <xdr:col>50</xdr:col>
      <xdr:colOff>165100</xdr:colOff>
      <xdr:row>98</xdr:row>
      <xdr:rowOff>52851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43978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133902</xdr:rowOff>
    </xdr:from>
    <xdr:to>
      <xdr:col>46</xdr:col>
      <xdr:colOff>38100</xdr:colOff>
      <xdr:row>98</xdr:row>
      <xdr:rowOff>64052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55179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140760</xdr:rowOff>
    </xdr:from>
    <xdr:to>
      <xdr:col>41</xdr:col>
      <xdr:colOff>101600</xdr:colOff>
      <xdr:row>98</xdr:row>
      <xdr:rowOff>70910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62037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157370</xdr:rowOff>
    </xdr:from>
    <xdr:to>
      <xdr:col>36</xdr:col>
      <xdr:colOff>165100</xdr:colOff>
      <xdr:row>98</xdr:row>
      <xdr:rowOff>87520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78647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128172</xdr:rowOff>
    </xdr:from>
    <xdr:to>
      <xdr:col>85</xdr:col>
      <xdr:colOff>127000</xdr:colOff>
      <xdr:row>38</xdr:row>
      <xdr:rowOff>143897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43272"/>
          <a:ext cx="8382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9382</xdr:rowOff>
    </xdr:from>
    <xdr:to>
      <xdr:col>81</xdr:col>
      <xdr:colOff>50800</xdr:colOff>
      <xdr:row>38</xdr:row>
      <xdr:rowOff>143897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24482"/>
          <a:ext cx="889000" cy="13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9382</xdr:rowOff>
    </xdr:from>
    <xdr:to>
      <xdr:col>76</xdr:col>
      <xdr:colOff>114300</xdr:colOff>
      <xdr:row>38</xdr:row>
      <xdr:rowOff>95923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2448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4761</xdr:rowOff>
    </xdr:from>
    <xdr:to>
      <xdr:col>71</xdr:col>
      <xdr:colOff>177800</xdr:colOff>
      <xdr:row>38</xdr:row>
      <xdr:rowOff>95923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19861"/>
          <a:ext cx="889000" cy="9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77372</xdr:rowOff>
    </xdr:from>
    <xdr:to>
      <xdr:col>85</xdr:col>
      <xdr:colOff>177800</xdr:colOff>
      <xdr:row>39</xdr:row>
      <xdr:rowOff>7522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9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55799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7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93097</xdr:rowOff>
    </xdr:from>
    <xdr:to>
      <xdr:col>81</xdr:col>
      <xdr:colOff>101600</xdr:colOff>
      <xdr:row>39</xdr:row>
      <xdr:rowOff>23247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14374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130032</xdr:rowOff>
    </xdr:from>
    <xdr:to>
      <xdr:col>76</xdr:col>
      <xdr:colOff>165100</xdr:colOff>
      <xdr:row>38</xdr:row>
      <xdr:rowOff>60182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51309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45123</xdr:rowOff>
    </xdr:from>
    <xdr:to>
      <xdr:col>72</xdr:col>
      <xdr:colOff>38100</xdr:colOff>
      <xdr:row>38</xdr:row>
      <xdr:rowOff>146723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137850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46688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138614</xdr:rowOff>
    </xdr:from>
    <xdr:to>
      <xdr:col>85</xdr:col>
      <xdr:colOff>127000</xdr:colOff>
      <xdr:row>58</xdr:row>
      <xdr:rowOff>11459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11264"/>
          <a:ext cx="8382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138614</xdr:rowOff>
    </xdr:from>
    <xdr:to>
      <xdr:col>81</xdr:col>
      <xdr:colOff>50800</xdr:colOff>
      <xdr:row>57</xdr:row>
      <xdr:rowOff>163757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11264"/>
          <a:ext cx="889000" cy="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163757</xdr:rowOff>
    </xdr:from>
    <xdr:to>
      <xdr:col>76</xdr:col>
      <xdr:colOff>114300</xdr:colOff>
      <xdr:row>58</xdr:row>
      <xdr:rowOff>87137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36407"/>
          <a:ext cx="889000" cy="9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28867</xdr:rowOff>
    </xdr:from>
    <xdr:to>
      <xdr:col>71</xdr:col>
      <xdr:colOff>177800</xdr:colOff>
      <xdr:row>58</xdr:row>
      <xdr:rowOff>87137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72967"/>
          <a:ext cx="889000" cy="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132109</xdr:rowOff>
    </xdr:from>
    <xdr:to>
      <xdr:col>85</xdr:col>
      <xdr:colOff>177800</xdr:colOff>
      <xdr:row>58</xdr:row>
      <xdr:rowOff>62259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47036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87814</xdr:rowOff>
    </xdr:from>
    <xdr:to>
      <xdr:col>81</xdr:col>
      <xdr:colOff>101600</xdr:colOff>
      <xdr:row>58</xdr:row>
      <xdr:rowOff>17964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112957</xdr:rowOff>
    </xdr:from>
    <xdr:to>
      <xdr:col>76</xdr:col>
      <xdr:colOff>165100</xdr:colOff>
      <xdr:row>58</xdr:row>
      <xdr:rowOff>43107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34234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36337</xdr:rowOff>
    </xdr:from>
    <xdr:to>
      <xdr:col>72</xdr:col>
      <xdr:colOff>38100</xdr:colOff>
      <xdr:row>58</xdr:row>
      <xdr:rowOff>137937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129064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149517</xdr:rowOff>
    </xdr:from>
    <xdr:to>
      <xdr:col>67</xdr:col>
      <xdr:colOff>101600</xdr:colOff>
      <xdr:row>58</xdr:row>
      <xdr:rowOff>79667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70794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89996</xdr:rowOff>
    </xdr:from>
    <xdr:to>
      <xdr:col>85</xdr:col>
      <xdr:colOff>127000</xdr:colOff>
      <xdr:row>79</xdr:row>
      <xdr:rowOff>97507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454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89027</xdr:rowOff>
    </xdr:from>
    <xdr:to>
      <xdr:col>81</xdr:col>
      <xdr:colOff>50800</xdr:colOff>
      <xdr:row>79</xdr:row>
      <xdr:rowOff>89996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33577"/>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89027</xdr:rowOff>
    </xdr:from>
    <xdr:to>
      <xdr:col>76</xdr:col>
      <xdr:colOff>114300</xdr:colOff>
      <xdr:row>79</xdr:row>
      <xdr:rowOff>91694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335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91694</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3624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46707</xdr:rowOff>
    </xdr:from>
    <xdr:to>
      <xdr:col>85</xdr:col>
      <xdr:colOff>177800</xdr:colOff>
      <xdr:row>79</xdr:row>
      <xdr:rowOff>148307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133084</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6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39196</xdr:rowOff>
    </xdr:from>
    <xdr:to>
      <xdr:col>81</xdr:col>
      <xdr:colOff>101600</xdr:colOff>
      <xdr:row>79</xdr:row>
      <xdr:rowOff>140796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131923</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38227</xdr:rowOff>
    </xdr:from>
    <xdr:to>
      <xdr:col>76</xdr:col>
      <xdr:colOff>165100</xdr:colOff>
      <xdr:row>79</xdr:row>
      <xdr:rowOff>139827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130954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7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40894</xdr:rowOff>
    </xdr:from>
    <xdr:to>
      <xdr:col>72</xdr:col>
      <xdr:colOff>38100</xdr:colOff>
      <xdr:row>79</xdr:row>
      <xdr:rowOff>142494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133621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7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19966</xdr:rowOff>
    </xdr:from>
    <xdr:to>
      <xdr:col>85</xdr:col>
      <xdr:colOff>127000</xdr:colOff>
      <xdr:row>98</xdr:row>
      <xdr:rowOff>26367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2206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19966</xdr:rowOff>
    </xdr:from>
    <xdr:to>
      <xdr:col>81</xdr:col>
      <xdr:colOff>50800</xdr:colOff>
      <xdr:row>98</xdr:row>
      <xdr:rowOff>30628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22066"/>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30628</xdr:rowOff>
    </xdr:from>
    <xdr:to>
      <xdr:col>76</xdr:col>
      <xdr:colOff>114300</xdr:colOff>
      <xdr:row>98</xdr:row>
      <xdr:rowOff>42187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3272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42187</xdr:rowOff>
    </xdr:from>
    <xdr:to>
      <xdr:col>71</xdr:col>
      <xdr:colOff>177800</xdr:colOff>
      <xdr:row>98</xdr:row>
      <xdr:rowOff>56113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44287"/>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147017</xdr:rowOff>
    </xdr:from>
    <xdr:to>
      <xdr:col>85</xdr:col>
      <xdr:colOff>177800</xdr:colOff>
      <xdr:row>98</xdr:row>
      <xdr:rowOff>77167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125444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140616</xdr:rowOff>
    </xdr:from>
    <xdr:to>
      <xdr:col>81</xdr:col>
      <xdr:colOff>101600</xdr:colOff>
      <xdr:row>98</xdr:row>
      <xdr:rowOff>70766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61893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151278</xdr:rowOff>
    </xdr:from>
    <xdr:to>
      <xdr:col>76</xdr:col>
      <xdr:colOff>165100</xdr:colOff>
      <xdr:row>98</xdr:row>
      <xdr:rowOff>81428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72555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162837</xdr:rowOff>
    </xdr:from>
    <xdr:to>
      <xdr:col>72</xdr:col>
      <xdr:colOff>38100</xdr:colOff>
      <xdr:row>98</xdr:row>
      <xdr:rowOff>92987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5313</xdr:rowOff>
    </xdr:from>
    <xdr:to>
      <xdr:col>67</xdr:col>
      <xdr:colOff>101600</xdr:colOff>
      <xdr:row>98</xdr:row>
      <xdr:rowOff>106913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98040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総務費は住民一人当たりのコストが</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5,336</a:t>
          </a:r>
          <a:r>
            <a:rPr kumimoji="1" lang="ja-JP" altLang="ja-JP" sz="1100" b="0" i="0" baseline="0">
              <a:solidFill>
                <a:schemeClr val="dk1"/>
              </a:solidFill>
              <a:effectLst/>
              <a:latin typeface="+mn-lt"/>
              <a:ea typeface="+mn-ea"/>
              <a:cs typeface="+mn-cs"/>
            </a:rPr>
            <a:t>円となり、令和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5,180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しているのは、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町民応援商品券発行事業</a:t>
          </a:r>
          <a:r>
            <a:rPr kumimoji="1" lang="ja-JP" altLang="en-US" sz="1100" b="0" i="0" baseline="0">
              <a:solidFill>
                <a:schemeClr val="dk1"/>
              </a:solidFill>
              <a:effectLst/>
              <a:latin typeface="+mn-lt"/>
              <a:ea typeface="+mn-ea"/>
              <a:cs typeface="+mn-cs"/>
            </a:rPr>
            <a:t>の影響によるもの</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民生費は住民一人当たりのコストが</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8,737</a:t>
          </a:r>
          <a:r>
            <a:rPr kumimoji="1" lang="ja-JP" altLang="ja-JP" sz="1100" b="0" i="0" baseline="0">
              <a:solidFill>
                <a:schemeClr val="dk1"/>
              </a:solidFill>
              <a:effectLst/>
              <a:latin typeface="+mn-lt"/>
              <a:ea typeface="+mn-ea"/>
              <a:cs typeface="+mn-cs"/>
            </a:rPr>
            <a:t>円となり、令和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6,186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しているのは、</a:t>
          </a:r>
          <a:r>
            <a:rPr kumimoji="1" lang="ja-JP" altLang="en-US" sz="1100" b="0" i="0" baseline="0">
              <a:solidFill>
                <a:schemeClr val="dk1"/>
              </a:solidFill>
              <a:effectLst/>
              <a:latin typeface="+mn-lt"/>
              <a:ea typeface="+mn-ea"/>
              <a:cs typeface="+mn-cs"/>
            </a:rPr>
            <a:t>電力・ガス・食料品等物価高騰重点支援</a:t>
          </a:r>
          <a:r>
            <a:rPr kumimoji="1" lang="ja-JP" altLang="ja-JP" sz="1100" b="0" i="0" baseline="0">
              <a:solidFill>
                <a:schemeClr val="dk1"/>
              </a:solidFill>
              <a:effectLst/>
              <a:latin typeface="+mn-lt"/>
              <a:ea typeface="+mn-ea"/>
              <a:cs typeface="+mn-cs"/>
            </a:rPr>
            <a:t>給付金事業</a:t>
          </a:r>
          <a:r>
            <a:rPr kumimoji="1" lang="ja-JP" altLang="en-US" sz="1100" b="0" i="0" baseline="0">
              <a:solidFill>
                <a:schemeClr val="dk1"/>
              </a:solidFill>
              <a:effectLst/>
              <a:latin typeface="+mn-lt"/>
              <a:ea typeface="+mn-ea"/>
              <a:cs typeface="+mn-cs"/>
            </a:rPr>
            <a:t>の実施</a:t>
          </a:r>
          <a:r>
            <a:rPr kumimoji="1" lang="ja-JP" altLang="ja-JP" sz="1100" b="0" i="0" baseline="0">
              <a:solidFill>
                <a:schemeClr val="dk1"/>
              </a:solidFill>
              <a:effectLst/>
              <a:latin typeface="+mn-lt"/>
              <a:ea typeface="+mn-ea"/>
              <a:cs typeface="+mn-cs"/>
            </a:rPr>
            <a:t>や介護給付費の増加など社会保障経費の伸びなどが影響している。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土木費は住民一人当たりのコストが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84</a:t>
          </a:r>
          <a:r>
            <a:rPr kumimoji="1" lang="ja-JP" altLang="en-US" sz="1100" b="0" i="0" baseline="0">
              <a:solidFill>
                <a:schemeClr val="dk1"/>
              </a:solidFill>
              <a:effectLst/>
              <a:latin typeface="+mn-lt"/>
              <a:ea typeface="+mn-ea"/>
              <a:cs typeface="+mn-cs"/>
            </a:rPr>
            <a:t>円となり、令和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円減少しているのは、令和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年度の岩和田団地解体工事の影響によるものである。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教育費は住民一人当たりのコストが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3,659</a:t>
          </a:r>
          <a:r>
            <a:rPr kumimoji="1" lang="ja-JP" altLang="ja-JP" sz="1100" b="0" i="0" baseline="0">
              <a:solidFill>
                <a:schemeClr val="dk1"/>
              </a:solidFill>
              <a:effectLst/>
              <a:latin typeface="+mn-lt"/>
              <a:ea typeface="+mn-ea"/>
              <a:cs typeface="+mn-cs"/>
            </a:rPr>
            <a:t>円となり、令和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1,626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しているのは、小学校建設に向けた教育施設建設基金の積立</a:t>
          </a:r>
          <a:r>
            <a:rPr kumimoji="1" lang="ja-JP" altLang="en-US" sz="1100" b="0" i="0" baseline="0">
              <a:solidFill>
                <a:schemeClr val="dk1"/>
              </a:solidFill>
              <a:effectLst/>
              <a:latin typeface="+mn-lt"/>
              <a:ea typeface="+mn-ea"/>
              <a:cs typeface="+mn-cs"/>
            </a:rPr>
            <a:t>額が令和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下回った</a:t>
          </a:r>
          <a:r>
            <a:rPr kumimoji="1" lang="ja-JP" altLang="ja-JP" sz="1100" b="0" i="0" baseline="0">
              <a:solidFill>
                <a:schemeClr val="dk1"/>
              </a:solidFill>
              <a:effectLst/>
              <a:latin typeface="+mn-lt"/>
              <a:ea typeface="+mn-ea"/>
              <a:cs typeface="+mn-cs"/>
            </a:rPr>
            <a:t>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全体的に類似団体平均を下回っているのは、性質別決算分析で述べたことと同様であり、比較的効率的に行政サービスが提供できる地理的環境にあることがいえる。引き続き事務事業の簡素化、効率化に取り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年度以降同水準で推移してきたが、令和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年度以降の積立に伴い、標準財政規模比</a:t>
          </a:r>
          <a:r>
            <a:rPr kumimoji="1" lang="en-US" altLang="ja-JP" sz="1100" b="0" i="0" baseline="0">
              <a:solidFill>
                <a:schemeClr val="dk1"/>
              </a:solidFill>
              <a:effectLst/>
              <a:latin typeface="+mn-lt"/>
              <a:ea typeface="+mn-ea"/>
              <a:cs typeface="+mn-cs"/>
            </a:rPr>
            <a:t>21.40%</a:t>
          </a:r>
          <a:r>
            <a:rPr kumimoji="1" lang="ja-JP" altLang="ja-JP" sz="1100" b="0" i="0" baseline="0">
              <a:solidFill>
                <a:schemeClr val="dk1"/>
              </a:solidFill>
              <a:effectLst/>
              <a:latin typeface="+mn-lt"/>
              <a:ea typeface="+mn-ea"/>
              <a:cs typeface="+mn-cs"/>
            </a:rPr>
            <a:t>となった。公共施設等の老朽化対策や小学校校舎更新に向けて特定目的基金への積立てが必要な中、不測の財政事情に対応できるよう財政調整基金については決算剰余金を中心に</a:t>
          </a:r>
          <a:r>
            <a:rPr kumimoji="1" lang="ja-JP" altLang="en-US" sz="1100" b="0" i="0" baseline="0">
              <a:solidFill>
                <a:schemeClr val="dk1"/>
              </a:solidFill>
              <a:effectLst/>
              <a:latin typeface="+mn-lt"/>
              <a:ea typeface="+mn-ea"/>
              <a:cs typeface="+mn-cs"/>
            </a:rPr>
            <a:t>、少なくとも</a:t>
          </a:r>
          <a:r>
            <a:rPr kumimoji="1" lang="ja-JP" altLang="ja-JP" sz="1100" b="0" i="0" baseline="0">
              <a:solidFill>
                <a:schemeClr val="dk1"/>
              </a:solidFill>
              <a:effectLst/>
              <a:latin typeface="+mn-lt"/>
              <a:ea typeface="+mn-ea"/>
              <a:cs typeface="+mn-cs"/>
            </a:rPr>
            <a:t>標準財政規模の</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％を目安に基金残高の管理を行い、健全な財政運営に努める。実質収支については、令和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11.89</a:t>
          </a:r>
          <a:r>
            <a:rPr kumimoji="1" lang="ja-JP" altLang="en-US" sz="1100" b="0" i="0" baseline="0">
              <a:solidFill>
                <a:schemeClr val="dk1"/>
              </a:solidFill>
              <a:effectLst/>
              <a:latin typeface="+mn-lt"/>
              <a:ea typeface="+mn-ea"/>
              <a:cs typeface="+mn-cs"/>
            </a:rPr>
            <a:t>％となり、</a:t>
          </a:r>
          <a:r>
            <a:rPr kumimoji="1" lang="en-US" altLang="ja-JP" sz="1100" b="0" i="0" baseline="0">
              <a:solidFill>
                <a:schemeClr val="dk1"/>
              </a:solidFill>
              <a:effectLst/>
              <a:latin typeface="+mn-lt"/>
              <a:ea typeface="+mn-ea"/>
              <a:cs typeface="+mn-cs"/>
            </a:rPr>
            <a:t>0.89</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減となった</a:t>
          </a:r>
          <a:r>
            <a:rPr kumimoji="1" lang="ja-JP" altLang="en-US" sz="1100" b="0" i="0" baseline="0">
              <a:solidFill>
                <a:schemeClr val="dk1"/>
              </a:solidFill>
              <a:effectLst/>
              <a:latin typeface="+mn-lt"/>
              <a:ea typeface="+mn-ea"/>
              <a:cs typeface="+mn-cs"/>
            </a:rPr>
            <a:t>ものの、標準財政規模に対する割合は高い状況にあるため、本町の財政運営の課題や特性を踏まえながら改善に努める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年度も歳計現金や資金の不足は生じてこないことから、連結実質赤字比率は該当とならない。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年度と比較して標準財政規模は減少したものの、令和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年度についても普通交付税の再算定による追加交付があったため、標準財政規模の減少額は</a:t>
          </a:r>
          <a:r>
            <a:rPr kumimoji="1" lang="en-US" altLang="ja-JP" sz="1100" b="0" i="0" baseline="0">
              <a:solidFill>
                <a:schemeClr val="dk1"/>
              </a:solidFill>
              <a:effectLst/>
              <a:latin typeface="+mn-lt"/>
              <a:ea typeface="+mn-ea"/>
              <a:cs typeface="+mn-cs"/>
            </a:rPr>
            <a:t>835</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円に留まった。一般会計や国民健康保険特別会計において実質収支が減少したため比率は縮小しており、水道事業会計は収益の減少に加え総費用が増加し、黒字構成比率は近年減少傾向にある。介護保険特別会計については、実質収支が増加したため比率が拡大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総額では令和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年度に比べて令和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年度は黒字額が減少し</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が、今後も引き続き安定した財政運営に努める。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年度借入の中学校</a:t>
          </a:r>
          <a:r>
            <a:rPr kumimoji="1" lang="ja-JP" altLang="en-US" sz="1100" b="0" i="0" baseline="0">
              <a:solidFill>
                <a:schemeClr val="dk1"/>
              </a:solidFill>
              <a:effectLst/>
              <a:latin typeface="+mn-lt"/>
              <a:ea typeface="+mn-ea"/>
              <a:cs typeface="+mn-cs"/>
            </a:rPr>
            <a:t>体育館</a:t>
          </a:r>
          <a:r>
            <a:rPr kumimoji="1" lang="ja-JP" altLang="ja-JP" sz="1100" b="0" i="0" baseline="0">
              <a:solidFill>
                <a:schemeClr val="dk1"/>
              </a:solidFill>
              <a:effectLst/>
              <a:latin typeface="+mn-lt"/>
              <a:ea typeface="+mn-ea"/>
              <a:cs typeface="+mn-cs"/>
            </a:rPr>
            <a:t>整備事業債の</a:t>
          </a:r>
          <a:r>
            <a:rPr kumimoji="1" lang="ja-JP" altLang="en-US" sz="1100" b="0" i="0" baseline="0">
              <a:solidFill>
                <a:schemeClr val="dk1"/>
              </a:solidFill>
              <a:effectLst/>
              <a:latin typeface="+mn-lt"/>
              <a:ea typeface="+mn-ea"/>
              <a:cs typeface="+mn-cs"/>
            </a:rPr>
            <a:t>償還完了</a:t>
          </a:r>
          <a:r>
            <a:rPr kumimoji="1" lang="ja-JP" altLang="ja-JP" sz="1100" b="0" i="0" baseline="0">
              <a:solidFill>
                <a:schemeClr val="dk1"/>
              </a:solidFill>
              <a:effectLst/>
              <a:latin typeface="+mn-lt"/>
              <a:ea typeface="+mn-ea"/>
              <a:cs typeface="+mn-cs"/>
            </a:rPr>
            <a:t>等に伴い概ね</a:t>
          </a:r>
          <a:r>
            <a:rPr kumimoji="1" lang="en-US" altLang="ja-JP" sz="1100" b="0" i="0" baseline="0">
              <a:solidFill>
                <a:schemeClr val="dk1"/>
              </a:solidFill>
              <a:effectLst/>
              <a:latin typeface="+mn-lt"/>
              <a:ea typeface="+mn-ea"/>
              <a:cs typeface="+mn-cs"/>
            </a:rPr>
            <a:t>1,800</a:t>
          </a:r>
          <a:r>
            <a:rPr kumimoji="1" lang="ja-JP" altLang="ja-JP" sz="1100" b="0" i="0" baseline="0">
              <a:solidFill>
                <a:schemeClr val="dk1"/>
              </a:solidFill>
              <a:effectLst/>
              <a:latin typeface="+mn-lt"/>
              <a:ea typeface="+mn-ea"/>
              <a:cs typeface="+mn-cs"/>
            </a:rPr>
            <a:t>万円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算入公債費等も令和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年度のピークから減少したため</a:t>
          </a:r>
          <a:r>
            <a:rPr kumimoji="1" lang="ja-JP" altLang="ja-JP" sz="1100" b="0" i="0" baseline="0">
              <a:solidFill>
                <a:schemeClr val="dk1"/>
              </a:solidFill>
              <a:effectLst/>
              <a:latin typeface="+mn-lt"/>
              <a:ea typeface="+mn-ea"/>
              <a:cs typeface="+mn-cs"/>
            </a:rPr>
            <a:t>分子</a:t>
          </a:r>
          <a:r>
            <a:rPr kumimoji="1" lang="ja-JP" altLang="en-US" sz="1100" b="0" i="0" baseline="0">
              <a:solidFill>
                <a:schemeClr val="dk1"/>
              </a:solidFill>
              <a:effectLst/>
              <a:latin typeface="+mn-lt"/>
              <a:ea typeface="+mn-ea"/>
              <a:cs typeface="+mn-cs"/>
            </a:rPr>
            <a:t>は増加となっている</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年度にピークを迎えたが、今後の小学校校舎更新や</a:t>
          </a:r>
          <a:r>
            <a:rPr kumimoji="1" lang="ja-JP" altLang="en-US" sz="1100" b="0" i="0" baseline="0">
              <a:solidFill>
                <a:schemeClr val="dk1"/>
              </a:solidFill>
              <a:effectLst/>
              <a:latin typeface="+mn-lt"/>
              <a:ea typeface="+mn-ea"/>
              <a:cs typeface="+mn-cs"/>
            </a:rPr>
            <a:t>広域ごみ処理事業のほか、</a:t>
          </a:r>
          <a:r>
            <a:rPr kumimoji="1" lang="ja-JP" altLang="ja-JP" sz="1100" b="0" i="0" baseline="0">
              <a:solidFill>
                <a:schemeClr val="dk1"/>
              </a:solidFill>
              <a:effectLst/>
              <a:latin typeface="+mn-lt"/>
              <a:ea typeface="+mn-ea"/>
              <a:cs typeface="+mn-cs"/>
            </a:rPr>
            <a:t>老朽化した公共施設の改修など適正管理に係る大規模事業が続く見込みのため、実質公債費比率の分子も再び増加していくことが見込まれる。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引き続き、現世代と将来世代との負担のバランスに配慮した地方債発行に努め、持続可能な財政運営を行っていく。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本町においては満期一括償還方式による地方債は発行していません。これは、限られた財源の中、出来る限り経費の縮減のため行っているもので、元金の低減による金利負担の長期的な削減に向け、元利均等償還方式を選択しているところです。</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年間の推移をみると、令和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年度までは大規模事業等にかかる地方債の発行により将来負担比率（分子）は増加傾向となっていた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、臨時財政対策債発行可能額の縮小</a:t>
          </a:r>
          <a:r>
            <a:rPr kumimoji="1" lang="ja-JP" altLang="en-US" sz="1100" b="0" i="0" baseline="0">
              <a:solidFill>
                <a:schemeClr val="dk1"/>
              </a:solidFill>
              <a:effectLst/>
              <a:latin typeface="+mn-lt"/>
              <a:ea typeface="+mn-ea"/>
              <a:cs typeface="+mn-cs"/>
            </a:rPr>
            <a:t>傾向</a:t>
          </a:r>
          <a:r>
            <a:rPr kumimoji="1" lang="ja-JP" altLang="ja-JP" sz="1100" b="0" i="0" baseline="0">
              <a:solidFill>
                <a:schemeClr val="dk1"/>
              </a:solidFill>
              <a:effectLst/>
              <a:latin typeface="+mn-lt"/>
              <a:ea typeface="+mn-ea"/>
              <a:cs typeface="+mn-cs"/>
            </a:rPr>
            <a:t>等により借入額を抑制できたことから地方債現在高の減少等により、比率も減少している。また、充当可能基金については、教育施設建設基金や公共施設維持管理基金等に積立を行ったため増加となったものの、ふるさとづくり基金については寄附傾向の変化や物価高騰の影響等により寄附額が伸びず減少傾向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今後、将来負担額については、小学校校舎更新</a:t>
          </a:r>
          <a:r>
            <a:rPr kumimoji="1" lang="ja-JP" altLang="en-US" sz="1100" b="0" i="0" baseline="0">
              <a:solidFill>
                <a:schemeClr val="dk1"/>
              </a:solidFill>
              <a:effectLst/>
              <a:latin typeface="+mn-lt"/>
              <a:ea typeface="+mn-ea"/>
              <a:cs typeface="+mn-cs"/>
            </a:rPr>
            <a:t>や広域ごみ処理事業</a:t>
          </a:r>
          <a:r>
            <a:rPr kumimoji="1" lang="ja-JP" altLang="ja-JP" sz="1100" b="0" i="0" baseline="0">
              <a:solidFill>
                <a:schemeClr val="dk1"/>
              </a:solidFill>
              <a:effectLst/>
              <a:latin typeface="+mn-lt"/>
              <a:ea typeface="+mn-ea"/>
              <a:cs typeface="+mn-cs"/>
            </a:rPr>
            <a:t>等の大規模事業により増加が見込まれる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、単年度財政負担の軽減と公平性の観点から、負担を平準化するとともに、住民に理解される負担水準</a:t>
          </a:r>
          <a:r>
            <a:rPr kumimoji="1" lang="ja-JP" altLang="en-US" sz="1100" b="0" i="0" baseline="0">
              <a:solidFill>
                <a:schemeClr val="dk1"/>
              </a:solidFill>
              <a:effectLst/>
              <a:latin typeface="+mn-lt"/>
              <a:ea typeface="+mn-ea"/>
              <a:cs typeface="+mn-cs"/>
            </a:rPr>
            <a:t>での</a:t>
          </a:r>
          <a:r>
            <a:rPr kumimoji="1" lang="ja-JP" altLang="ja-JP" sz="1100" b="0" i="0" baseline="0">
              <a:solidFill>
                <a:schemeClr val="dk1"/>
              </a:solidFill>
              <a:effectLst/>
              <a:latin typeface="+mn-lt"/>
              <a:ea typeface="+mn-ea"/>
              <a:cs typeface="+mn-cs"/>
            </a:rPr>
            <a:t>地方債発行や基金積立を行い、健全な財政状況を維持する。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千葉県御宿町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・決算剰余金を中心に財政調整基金に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万円、また、特定目的基金について、小学校建設に向けた教育施設建設基金に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万円の積立てを行ったほか、老朽化が進む公共施設の維持管理に対応するため公共施設維持管理基金に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万円を積立てたこと等が影響して約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・小学校校舎更新事業について、協議が硬直し、基金の積立て及び取崩しが計画とずれてきているものの、老朽化に伴う事業であるため進捗状況により大きく動かす必要が想定される。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・公共施設維持管理基金等の特定目的基金については、今後、令和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公共施設等総合計画に基づき計画的に運用し、小学校校舎更新や老朽化した施設の改修等に向けて状況を見極めながら、将来世代の負担に配慮した地方債発行とのバランスを勘案しつつ、長期的な目線での安定した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・教育施設建設基金：校舎更新を予定している小学校建設をはじめ、教育施設の改修等のための財源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・公共施設維持管理基金：町公共施設の安全性及び機能性を維持するため、施設の維持補修を適正かつ計画的に行うための財源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・活力あるふるさとづくり基金：①幻想の世界「月の沙漠の旅」づくり事業　②世界に発信「人類愛の輪」事業　③夢を育む人にやさしいまちづくり事業　④活力があふれ賑わいを生むまちづくり事業　⑤住民協働による豊かな暮らしと安心安全なまちづくり事業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・庁舎施設維持管理基金：老朽化が深刻な庁舎の維持管理のための財源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・消防防災施設整備基金：消防防災施設の円滑な整備のための財源（除却含む）</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・活力あるふるさとづくり基金：寄附金の減少に伴う減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・教育施設建設基金：小学校建設が最優先事業となっているため積立てを行ったことによる増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・公共施設維持管理基金：公共施設の老朽化に伴う対応を見据え積立てたことによる増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・庁舎施設維持管理基金・消防防災施設整備基金：利子分の増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・教育施設建設基金：小学校校舎更新事業の進捗により、優先的に積立、取崩しを行っていく。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・公共施設維持管理基金：公共施設等総合計画に基づき、施設の統廃合も含めた適正管理のため、積立てや取崩しを適宜行っていく。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・活力あるふるさとづくり基金：寄附者の意向を適切に事業に反映し、速やかな取り扱いができるように努める。また、寄附金が減少傾向になっている現状の改善に早急に取り組む。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・その他特定目的基金：公共施設維持管理基金と並行して庁舎等主要施設についても、老朽化対応に向けた維持管理基金の運用を行っていく。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万円の積立および利息分の増。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・財政調整基金の残高は、少なくとも標準財政規模の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％を目途に積立て、また、維持できるよう努めていく。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年度の標準財政規模が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2,622,964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万円程度の基金残高を維持するものとし、近年頻発する災害等による緊急の財政負担を勘案して積立てを行いたい。また、令和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年度以降は標準財政規模が拡大していることや社会情勢なども見極めながら、年度間の財源調整に対応できるよう適正に残高を管理していく。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・普通交付税（再算定）における臨時財政対策債償還償還基金費分の積立および利息分の増。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・普通交付税（再算定）の臨時財政対策債償還償還基金費分の積立及び取崩しが生じるものの、令和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年度が公債費のピークであったため、現段階では中期的には大幅な公債費の増加など減債基金に頼る状況にはないものと考えている。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 workbookViewId="0">
      <selection activeCell="BY34" sqref="BY34:CM34"/>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4319134</v>
      </c>
      <c r="BO4" s="449"/>
      <c r="BP4" s="449"/>
      <c r="BQ4" s="449"/>
      <c r="BR4" s="449"/>
      <c r="BS4" s="449"/>
      <c r="BT4" s="449"/>
      <c r="BU4" s="450"/>
      <c r="BV4" s="448">
        <v>4532894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11.9</v>
      </c>
      <c r="CU4" s="589"/>
      <c r="CV4" s="589"/>
      <c r="CW4" s="589"/>
      <c r="CX4" s="589"/>
      <c r="CY4" s="589"/>
      <c r="CZ4" s="589"/>
      <c r="DA4" s="590"/>
      <c r="DB4" s="588">
        <v>12.8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3977423</v>
      </c>
      <c r="BO5" s="420"/>
      <c r="BP5" s="420"/>
      <c r="BQ5" s="420"/>
      <c r="BR5" s="420"/>
      <c r="BS5" s="420"/>
      <c r="BT5" s="420"/>
      <c r="BU5" s="421"/>
      <c r="BV5" s="419">
        <v>4169033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90.4</v>
      </c>
      <c r="CU5" s="417"/>
      <c r="CV5" s="417"/>
      <c r="CW5" s="417"/>
      <c r="CX5" s="417"/>
      <c r="CY5" s="417"/>
      <c r="CZ5" s="417"/>
      <c r="DA5" s="418"/>
      <c r="DB5" s="416">
        <v>88.4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341711</v>
      </c>
      <c r="BO6" s="420"/>
      <c r="BP6" s="420"/>
      <c r="BQ6" s="420"/>
      <c r="BR6" s="420"/>
      <c r="BS6" s="420"/>
      <c r="BT6" s="420"/>
      <c r="BU6" s="421"/>
      <c r="BV6" s="419">
        <v>363861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90.9</v>
      </c>
      <c r="CU6" s="563"/>
      <c r="CV6" s="563"/>
      <c r="CW6" s="563"/>
      <c r="CX6" s="563"/>
      <c r="CY6" s="563"/>
      <c r="CZ6" s="563"/>
      <c r="DA6" s="564"/>
      <c r="DB6" s="562">
        <v>89.6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29776</v>
      </c>
      <c r="BO7" s="420"/>
      <c r="BP7" s="420"/>
      <c r="BQ7" s="420"/>
      <c r="BR7" s="420"/>
      <c r="BS7" s="420"/>
      <c r="BT7" s="420"/>
      <c r="BU7" s="421"/>
      <c r="BV7" s="419">
        <v>27535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2622964</v>
      </c>
      <c r="CU7" s="420"/>
      <c r="CV7" s="420"/>
      <c r="CW7" s="420"/>
      <c r="CX7" s="420"/>
      <c r="CY7" s="420"/>
      <c r="CZ7" s="420"/>
      <c r="DA7" s="421"/>
      <c r="DB7" s="419">
        <v>2631318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311935</v>
      </c>
      <c r="BO8" s="420"/>
      <c r="BP8" s="420"/>
      <c r="BQ8" s="420"/>
      <c r="BR8" s="420"/>
      <c r="BS8" s="420"/>
      <c r="BT8" s="420"/>
      <c r="BU8" s="421"/>
      <c r="BV8" s="419">
        <v>336326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0.39</v>
      </c>
      <c r="CU8" s="523"/>
      <c r="CV8" s="523"/>
      <c r="CW8" s="523"/>
      <c r="CX8" s="523"/>
      <c r="CY8" s="523"/>
      <c r="CZ8" s="523"/>
      <c r="DA8" s="524"/>
      <c r="DB8" s="522">
        <v>0.39</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6874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-24391</v>
      </c>
      <c r="BO9" s="420"/>
      <c r="BP9" s="420"/>
      <c r="BQ9" s="420"/>
      <c r="BR9" s="420"/>
      <c r="BS9" s="420"/>
      <c r="BT9" s="420"/>
      <c r="BU9" s="421"/>
      <c r="BV9" s="419">
        <v>-41264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v>
      </c>
      <c r="CU9" s="417"/>
      <c r="CV9" s="417"/>
      <c r="CW9" s="417"/>
      <c r="CX9" s="417"/>
      <c r="CY9" s="417"/>
      <c r="CZ9" s="417"/>
      <c r="DA9" s="418"/>
      <c r="DB9" s="416">
        <v>10.1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7315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80226</v>
      </c>
      <c r="BO10" s="420"/>
      <c r="BP10" s="420"/>
      <c r="BQ10" s="420"/>
      <c r="BR10" s="420"/>
      <c r="BS10" s="420"/>
      <c r="BT10" s="420"/>
      <c r="BU10" s="421"/>
      <c r="BV10" s="419">
        <v>127</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7000</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6925</v>
      </c>
      <c r="S13" s="507"/>
      <c r="T13" s="507"/>
      <c r="U13" s="507"/>
      <c r="V13" s="508"/>
      <c r="W13" s="509" t="s">
        <v>130</v>
      </c>
      <c r="X13" s="405"/>
      <c r="Y13" s="405"/>
      <c r="Z13" s="405"/>
      <c r="AA13" s="405"/>
      <c r="AB13" s="406"/>
      <c r="AC13" s="372">
        <v>145</v>
      </c>
      <c r="AD13" s="373"/>
      <c r="AE13" s="373"/>
      <c r="AF13" s="373"/>
      <c r="AG13" s="374"/>
      <c r="AH13" s="372">
        <v>182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55835</v>
      </c>
      <c r="BO13" s="420"/>
      <c r="BP13" s="420"/>
      <c r="BQ13" s="420"/>
      <c r="BR13" s="420"/>
      <c r="BS13" s="420"/>
      <c r="BT13" s="420"/>
      <c r="BU13" s="421"/>
      <c r="BV13" s="419">
        <v>-41137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4.5999999999999996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7114</v>
      </c>
      <c r="S14" s="507"/>
      <c r="T14" s="507"/>
      <c r="U14" s="507"/>
      <c r="V14" s="508"/>
      <c r="W14" s="510"/>
      <c r="X14" s="408"/>
      <c r="Y14" s="408"/>
      <c r="Z14" s="408"/>
      <c r="AA14" s="408"/>
      <c r="AB14" s="409"/>
      <c r="AC14" s="499">
        <v>5.3</v>
      </c>
      <c r="AD14" s="500"/>
      <c r="AE14" s="500"/>
      <c r="AF14" s="500"/>
      <c r="AG14" s="501"/>
      <c r="AH14" s="499">
        <v>6.3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v>0.7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7052</v>
      </c>
      <c r="S15" s="507"/>
      <c r="T15" s="507"/>
      <c r="U15" s="507"/>
      <c r="V15" s="508"/>
      <c r="W15" s="509" t="s">
        <v>137</v>
      </c>
      <c r="X15" s="405"/>
      <c r="Y15" s="405"/>
      <c r="Z15" s="405"/>
      <c r="AA15" s="405"/>
      <c r="AB15" s="406"/>
      <c r="AC15" s="372">
        <v>467</v>
      </c>
      <c r="AD15" s="373"/>
      <c r="AE15" s="373"/>
      <c r="AF15" s="373"/>
      <c r="AG15" s="374"/>
      <c r="AH15" s="372">
        <v>525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954789</v>
      </c>
      <c r="BO15" s="449"/>
      <c r="BP15" s="449"/>
      <c r="BQ15" s="449"/>
      <c r="BR15" s="449"/>
      <c r="BS15" s="449"/>
      <c r="BT15" s="449"/>
      <c r="BU15" s="450"/>
      <c r="BV15" s="448">
        <v>886204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17.2</v>
      </c>
      <c r="AD16" s="500"/>
      <c r="AE16" s="500"/>
      <c r="AF16" s="500"/>
      <c r="AG16" s="501"/>
      <c r="AH16" s="499">
        <v>18.2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2349759</v>
      </c>
      <c r="BO16" s="420"/>
      <c r="BP16" s="420"/>
      <c r="BQ16" s="420"/>
      <c r="BR16" s="420"/>
      <c r="BS16" s="420"/>
      <c r="BT16" s="420"/>
      <c r="BU16" s="421"/>
      <c r="BV16" s="419">
        <v>2362974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2109</v>
      </c>
      <c r="AD17" s="373"/>
      <c r="AE17" s="373"/>
      <c r="AF17" s="373"/>
      <c r="AG17" s="374"/>
      <c r="AH17" s="372">
        <v>2174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1212977</v>
      </c>
      <c r="BO17" s="420"/>
      <c r="BP17" s="420"/>
      <c r="BQ17" s="420"/>
      <c r="BR17" s="420"/>
      <c r="BS17" s="420"/>
      <c r="BT17" s="420"/>
      <c r="BU17" s="421"/>
      <c r="BV17" s="419">
        <v>1122367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24.85</v>
      </c>
      <c r="M18" s="472"/>
      <c r="N18" s="472"/>
      <c r="O18" s="472"/>
      <c r="P18" s="472"/>
      <c r="Q18" s="472"/>
      <c r="R18" s="473"/>
      <c r="S18" s="473"/>
      <c r="T18" s="473"/>
      <c r="U18" s="473"/>
      <c r="V18" s="474"/>
      <c r="W18" s="490"/>
      <c r="X18" s="491"/>
      <c r="Y18" s="491"/>
      <c r="Z18" s="491"/>
      <c r="AA18" s="491"/>
      <c r="AB18" s="515"/>
      <c r="AC18" s="389">
        <v>77.5</v>
      </c>
      <c r="AD18" s="390"/>
      <c r="AE18" s="390"/>
      <c r="AF18" s="390"/>
      <c r="AG18" s="475"/>
      <c r="AH18" s="389">
        <v>75.5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2387081</v>
      </c>
      <c r="BO18" s="420"/>
      <c r="BP18" s="420"/>
      <c r="BQ18" s="420"/>
      <c r="BR18" s="420"/>
      <c r="BS18" s="420"/>
      <c r="BT18" s="420"/>
      <c r="BU18" s="421"/>
      <c r="BV18" s="419">
        <v>2394927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277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3286660</v>
      </c>
      <c r="BO19" s="420"/>
      <c r="BP19" s="420"/>
      <c r="BQ19" s="420"/>
      <c r="BR19" s="420"/>
      <c r="BS19" s="420"/>
      <c r="BT19" s="420"/>
      <c r="BU19" s="421"/>
      <c r="BV19" s="419">
        <v>3434523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3092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2835123</v>
      </c>
      <c r="BO22" s="449"/>
      <c r="BP22" s="449"/>
      <c r="BQ22" s="449"/>
      <c r="BR22" s="449"/>
      <c r="BS22" s="449"/>
      <c r="BT22" s="449"/>
      <c r="BU22" s="450"/>
      <c r="BV22" s="448">
        <v>3074029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2395913</v>
      </c>
      <c r="BO23" s="420"/>
      <c r="BP23" s="420"/>
      <c r="BQ23" s="420"/>
      <c r="BR23" s="420"/>
      <c r="BS23" s="420"/>
      <c r="BT23" s="420"/>
      <c r="BU23" s="421"/>
      <c r="BV23" s="419">
        <v>2544971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7600</v>
      </c>
      <c r="R24" s="373"/>
      <c r="S24" s="373"/>
      <c r="T24" s="373"/>
      <c r="U24" s="373"/>
      <c r="V24" s="374"/>
      <c r="W24" s="462"/>
      <c r="X24" s="399"/>
      <c r="Y24" s="400"/>
      <c r="Z24" s="375" t="s">
        <v>162</v>
      </c>
      <c r="AA24" s="376"/>
      <c r="AB24" s="376"/>
      <c r="AC24" s="376"/>
      <c r="AD24" s="376"/>
      <c r="AE24" s="376"/>
      <c r="AF24" s="376"/>
      <c r="AG24" s="377"/>
      <c r="AH24" s="372">
        <v>84</v>
      </c>
      <c r="AI24" s="373"/>
      <c r="AJ24" s="373"/>
      <c r="AK24" s="373"/>
      <c r="AL24" s="374"/>
      <c r="AM24" s="372">
        <v>246288</v>
      </c>
      <c r="AN24" s="373"/>
      <c r="AO24" s="373"/>
      <c r="AP24" s="373"/>
      <c r="AQ24" s="373"/>
      <c r="AR24" s="374"/>
      <c r="AS24" s="372">
        <v>2932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1549642</v>
      </c>
      <c r="BO24" s="420"/>
      <c r="BP24" s="420"/>
      <c r="BQ24" s="420"/>
      <c r="BR24" s="420"/>
      <c r="BS24" s="420"/>
      <c r="BT24" s="420"/>
      <c r="BU24" s="421"/>
      <c r="BV24" s="419">
        <v>1665446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6090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28624</v>
      </c>
      <c r="BO25" s="449"/>
      <c r="BP25" s="449"/>
      <c r="BQ25" s="449"/>
      <c r="BR25" s="449"/>
      <c r="BS25" s="449"/>
      <c r="BT25" s="449"/>
      <c r="BU25" s="450"/>
      <c r="BV25" s="448">
        <v>35342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5420</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2700</v>
      </c>
      <c r="R27" s="373"/>
      <c r="S27" s="373"/>
      <c r="T27" s="373"/>
      <c r="U27" s="373"/>
      <c r="V27" s="374"/>
      <c r="W27" s="462"/>
      <c r="X27" s="399"/>
      <c r="Y27" s="400"/>
      <c r="Z27" s="375" t="s">
        <v>171</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25000</v>
      </c>
      <c r="BO27" s="454"/>
      <c r="BP27" s="454"/>
      <c r="BQ27" s="454"/>
      <c r="BR27" s="454"/>
      <c r="BS27" s="454"/>
      <c r="BT27" s="454"/>
      <c r="BU27" s="455"/>
      <c r="BV27" s="453">
        <v>25000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2260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561390</v>
      </c>
      <c r="BO28" s="449"/>
      <c r="BP28" s="449"/>
      <c r="BQ28" s="449"/>
      <c r="BR28" s="449"/>
      <c r="BS28" s="449"/>
      <c r="BT28" s="449"/>
      <c r="BU28" s="450"/>
      <c r="BV28" s="448">
        <v>481164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10</v>
      </c>
      <c r="M29" s="373"/>
      <c r="N29" s="373"/>
      <c r="O29" s="373"/>
      <c r="P29" s="374"/>
      <c r="Q29" s="372">
        <v>2150</v>
      </c>
      <c r="R29" s="373"/>
      <c r="S29" s="373"/>
      <c r="T29" s="373"/>
      <c r="U29" s="373"/>
      <c r="V29" s="374"/>
      <c r="W29" s="463"/>
      <c r="X29" s="464"/>
      <c r="Y29" s="465"/>
      <c r="Z29" s="375" t="s">
        <v>177</v>
      </c>
      <c r="AA29" s="376"/>
      <c r="AB29" s="376"/>
      <c r="AC29" s="376"/>
      <c r="AD29" s="376"/>
      <c r="AE29" s="376"/>
      <c r="AF29" s="376"/>
      <c r="AG29" s="377"/>
      <c r="AH29" s="372">
        <v>84</v>
      </c>
      <c r="AI29" s="373"/>
      <c r="AJ29" s="373"/>
      <c r="AK29" s="373"/>
      <c r="AL29" s="374"/>
      <c r="AM29" s="372">
        <v>246288</v>
      </c>
      <c r="AN29" s="373"/>
      <c r="AO29" s="373"/>
      <c r="AP29" s="373"/>
      <c r="AQ29" s="373"/>
      <c r="AR29" s="374"/>
      <c r="AS29" s="372">
        <v>2932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23364</v>
      </c>
      <c r="BO29" s="420"/>
      <c r="BP29" s="420"/>
      <c r="BQ29" s="420"/>
      <c r="BR29" s="420"/>
      <c r="BS29" s="420"/>
      <c r="BT29" s="420"/>
      <c r="BU29" s="421"/>
      <c r="BV29" s="419">
        <v>11086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794129</v>
      </c>
      <c r="BO30" s="454"/>
      <c r="BP30" s="454"/>
      <c r="BQ30" s="454"/>
      <c r="BR30" s="454"/>
      <c r="BS30" s="454"/>
      <c r="BT30" s="454"/>
      <c r="BU30" s="455"/>
      <c r="BV30" s="453">
        <v>706325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国保国吉病院組合（国保国吉会計）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夷隅郡市広域市町村圏事務組合（一般会計）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南房総広域水道企業団（水道用水供給事業）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夷隅環境衛生組合（一般会計）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布施学校組合（一般会計）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千葉県後期高齢者医療広域連合（一般会計）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oEguZl2HnIsOAo99Sa+bc4i4qj8vs1FFx3RkwS2hpAHiQ1hLA7Tpjf510hAciYcHVVqBA68l5b0GQMUnN/NqA==" saltValue="eBKjp5NFxA4QAYEfEVvVX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958133</v>
      </c>
      <c r="S5" s="674"/>
      <c r="T5" s="674"/>
      <c r="U5" s="674"/>
      <c r="V5" s="674"/>
      <c r="W5" s="674"/>
      <c r="X5" s="674"/>
      <c r="Y5" s="702"/>
      <c r="Z5" s="715">
        <v>22.2</v>
      </c>
      <c r="AA5" s="715"/>
      <c r="AB5" s="715"/>
      <c r="AC5" s="715"/>
      <c r="AD5" s="716">
        <v>958133</v>
      </c>
      <c r="AE5" s="716"/>
      <c r="AF5" s="716"/>
      <c r="AG5" s="716"/>
      <c r="AH5" s="716"/>
      <c r="AI5" s="716"/>
      <c r="AJ5" s="716"/>
      <c r="AK5" s="716"/>
      <c r="AL5" s="703">
        <v>36.5</v>
      </c>
      <c r="AM5" s="685"/>
      <c r="AN5" s="685"/>
      <c r="AO5" s="704"/>
      <c r="AP5" s="676" t="s">
        <v>216</v>
      </c>
      <c r="AQ5" s="677"/>
      <c r="AR5" s="677"/>
      <c r="AS5" s="677"/>
      <c r="AT5" s="677"/>
      <c r="AU5" s="677"/>
      <c r="AV5" s="677"/>
      <c r="AW5" s="677"/>
      <c r="AX5" s="677"/>
      <c r="AY5" s="677"/>
      <c r="AZ5" s="677"/>
      <c r="BA5" s="677"/>
      <c r="BB5" s="677"/>
      <c r="BC5" s="677"/>
      <c r="BD5" s="677"/>
      <c r="BE5" s="677"/>
      <c r="BF5" s="678"/>
      <c r="BG5" s="621">
        <v>957400</v>
      </c>
      <c r="BH5" s="622"/>
      <c r="BI5" s="622"/>
      <c r="BJ5" s="622"/>
      <c r="BK5" s="622"/>
      <c r="BL5" s="622"/>
      <c r="BM5" s="622"/>
      <c r="BN5" s="623"/>
      <c r="BO5" s="659">
        <v>99.9</v>
      </c>
      <c r="BP5" s="659"/>
      <c r="BQ5" s="659"/>
      <c r="BR5" s="659"/>
      <c r="BS5" s="660" t="s">
        <v>121</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42196</v>
      </c>
      <c r="S6" s="622"/>
      <c r="T6" s="622"/>
      <c r="U6" s="622"/>
      <c r="V6" s="622"/>
      <c r="W6" s="622"/>
      <c r="X6" s="622"/>
      <c r="Y6" s="623"/>
      <c r="Z6" s="659">
        <v>1</v>
      </c>
      <c r="AA6" s="659"/>
      <c r="AB6" s="659"/>
      <c r="AC6" s="659"/>
      <c r="AD6" s="660">
        <v>42196</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957400</v>
      </c>
      <c r="BH6" s="622"/>
      <c r="BI6" s="622"/>
      <c r="BJ6" s="622"/>
      <c r="BK6" s="622"/>
      <c r="BL6" s="622"/>
      <c r="BM6" s="622"/>
      <c r="BN6" s="623"/>
      <c r="BO6" s="659">
        <v>99.9</v>
      </c>
      <c r="BP6" s="659"/>
      <c r="BQ6" s="659"/>
      <c r="BR6" s="659"/>
      <c r="BS6" s="660" t="s">
        <v>121</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61275</v>
      </c>
      <c r="CS6" s="622"/>
      <c r="CT6" s="622"/>
      <c r="CU6" s="622"/>
      <c r="CV6" s="622"/>
      <c r="CW6" s="622"/>
      <c r="CX6" s="622"/>
      <c r="CY6" s="623"/>
      <c r="CZ6" s="703">
        <v>1.5</v>
      </c>
      <c r="DA6" s="685"/>
      <c r="DB6" s="685"/>
      <c r="DC6" s="705"/>
      <c r="DD6" s="627" t="s">
        <v>121</v>
      </c>
      <c r="DE6" s="622"/>
      <c r="DF6" s="622"/>
      <c r="DG6" s="622"/>
      <c r="DH6" s="622"/>
      <c r="DI6" s="622"/>
      <c r="DJ6" s="622"/>
      <c r="DK6" s="622"/>
      <c r="DL6" s="622"/>
      <c r="DM6" s="622"/>
      <c r="DN6" s="622"/>
      <c r="DO6" s="622"/>
      <c r="DP6" s="623"/>
      <c r="DQ6" s="627">
        <v>61275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362</v>
      </c>
      <c r="S7" s="622"/>
      <c r="T7" s="622"/>
      <c r="U7" s="622"/>
      <c r="V7" s="622"/>
      <c r="W7" s="622"/>
      <c r="X7" s="622"/>
      <c r="Y7" s="623"/>
      <c r="Z7" s="659">
        <v>0</v>
      </c>
      <c r="AA7" s="659"/>
      <c r="AB7" s="659"/>
      <c r="AC7" s="659"/>
      <c r="AD7" s="660">
        <v>362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354104</v>
      </c>
      <c r="BH7" s="622"/>
      <c r="BI7" s="622"/>
      <c r="BJ7" s="622"/>
      <c r="BK7" s="622"/>
      <c r="BL7" s="622"/>
      <c r="BM7" s="622"/>
      <c r="BN7" s="623"/>
      <c r="BO7" s="659">
        <v>37</v>
      </c>
      <c r="BP7" s="659"/>
      <c r="BQ7" s="659"/>
      <c r="BR7" s="659"/>
      <c r="BS7" s="660" t="s">
        <v>121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877355</v>
      </c>
      <c r="CS7" s="622"/>
      <c r="CT7" s="622"/>
      <c r="CU7" s="622"/>
      <c r="CV7" s="622"/>
      <c r="CW7" s="622"/>
      <c r="CX7" s="622"/>
      <c r="CY7" s="623"/>
      <c r="CZ7" s="659">
        <v>22.1</v>
      </c>
      <c r="DA7" s="659"/>
      <c r="DB7" s="659"/>
      <c r="DC7" s="659"/>
      <c r="DD7" s="627">
        <v>8558</v>
      </c>
      <c r="DE7" s="622"/>
      <c r="DF7" s="622"/>
      <c r="DG7" s="622"/>
      <c r="DH7" s="622"/>
      <c r="DI7" s="622"/>
      <c r="DJ7" s="622"/>
      <c r="DK7" s="622"/>
      <c r="DL7" s="622"/>
      <c r="DM7" s="622"/>
      <c r="DN7" s="622"/>
      <c r="DO7" s="622"/>
      <c r="DP7" s="623"/>
      <c r="DQ7" s="627">
        <v>764121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5171</v>
      </c>
      <c r="S8" s="622"/>
      <c r="T8" s="622"/>
      <c r="U8" s="622"/>
      <c r="V8" s="622"/>
      <c r="W8" s="622"/>
      <c r="X8" s="622"/>
      <c r="Y8" s="623"/>
      <c r="Z8" s="659">
        <v>0.1</v>
      </c>
      <c r="AA8" s="659"/>
      <c r="AB8" s="659"/>
      <c r="AC8" s="659"/>
      <c r="AD8" s="660">
        <v>5171</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17788</v>
      </c>
      <c r="BH8" s="622"/>
      <c r="BI8" s="622"/>
      <c r="BJ8" s="622"/>
      <c r="BK8" s="622"/>
      <c r="BL8" s="622"/>
      <c r="BM8" s="622"/>
      <c r="BN8" s="623"/>
      <c r="BO8" s="659">
        <v>1.9</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1111159</v>
      </c>
      <c r="CS8" s="622"/>
      <c r="CT8" s="622"/>
      <c r="CU8" s="622"/>
      <c r="CV8" s="622"/>
      <c r="CW8" s="622"/>
      <c r="CX8" s="622"/>
      <c r="CY8" s="623"/>
      <c r="CZ8" s="659">
        <v>27.9</v>
      </c>
      <c r="DA8" s="659"/>
      <c r="DB8" s="659"/>
      <c r="DC8" s="659"/>
      <c r="DD8" s="627">
        <v>1915</v>
      </c>
      <c r="DE8" s="622"/>
      <c r="DF8" s="622"/>
      <c r="DG8" s="622"/>
      <c r="DH8" s="622"/>
      <c r="DI8" s="622"/>
      <c r="DJ8" s="622"/>
      <c r="DK8" s="622"/>
      <c r="DL8" s="622"/>
      <c r="DM8" s="622"/>
      <c r="DN8" s="622"/>
      <c r="DO8" s="622"/>
      <c r="DP8" s="623"/>
      <c r="DQ8" s="627">
        <v>759818</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6234</v>
      </c>
      <c r="S9" s="622"/>
      <c r="T9" s="622"/>
      <c r="U9" s="622"/>
      <c r="V9" s="622"/>
      <c r="W9" s="622"/>
      <c r="X9" s="622"/>
      <c r="Y9" s="623"/>
      <c r="Z9" s="659">
        <v>0.1</v>
      </c>
      <c r="AA9" s="659"/>
      <c r="AB9" s="659"/>
      <c r="AC9" s="659"/>
      <c r="AD9" s="660">
        <v>6234</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302168</v>
      </c>
      <c r="BH9" s="622"/>
      <c r="BI9" s="622"/>
      <c r="BJ9" s="622"/>
      <c r="BK9" s="622"/>
      <c r="BL9" s="622"/>
      <c r="BM9" s="622"/>
      <c r="BN9" s="623"/>
      <c r="BO9" s="659">
        <v>31.5</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637159</v>
      </c>
      <c r="CS9" s="622"/>
      <c r="CT9" s="622"/>
      <c r="CU9" s="622"/>
      <c r="CV9" s="622"/>
      <c r="CW9" s="622"/>
      <c r="CX9" s="622"/>
      <c r="CY9" s="623"/>
      <c r="CZ9" s="659">
        <v>16</v>
      </c>
      <c r="DA9" s="659"/>
      <c r="DB9" s="659"/>
      <c r="DC9" s="659"/>
      <c r="DD9" s="627">
        <v>102951</v>
      </c>
      <c r="DE9" s="622"/>
      <c r="DF9" s="622"/>
      <c r="DG9" s="622"/>
      <c r="DH9" s="622"/>
      <c r="DI9" s="622"/>
      <c r="DJ9" s="622"/>
      <c r="DK9" s="622"/>
      <c r="DL9" s="622"/>
      <c r="DM9" s="622"/>
      <c r="DN9" s="622"/>
      <c r="DO9" s="622"/>
      <c r="DP9" s="623"/>
      <c r="DQ9" s="627">
        <v>324091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23513</v>
      </c>
      <c r="BH10" s="622"/>
      <c r="BI10" s="622"/>
      <c r="BJ10" s="622"/>
      <c r="BK10" s="622"/>
      <c r="BL10" s="622"/>
      <c r="BM10" s="622"/>
      <c r="BN10" s="623"/>
      <c r="BO10" s="659">
        <v>2.5</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156494</v>
      </c>
      <c r="S11" s="622"/>
      <c r="T11" s="622"/>
      <c r="U11" s="622"/>
      <c r="V11" s="622"/>
      <c r="W11" s="622"/>
      <c r="X11" s="622"/>
      <c r="Y11" s="623"/>
      <c r="Z11" s="624">
        <v>3.6</v>
      </c>
      <c r="AA11" s="625"/>
      <c r="AB11" s="625"/>
      <c r="AC11" s="626"/>
      <c r="AD11" s="627">
        <v>156494</v>
      </c>
      <c r="AE11" s="622"/>
      <c r="AF11" s="622"/>
      <c r="AG11" s="622"/>
      <c r="AH11" s="622"/>
      <c r="AI11" s="622"/>
      <c r="AJ11" s="622"/>
      <c r="AK11" s="623"/>
      <c r="AL11" s="624">
        <v>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10635</v>
      </c>
      <c r="BH11" s="622"/>
      <c r="BI11" s="622"/>
      <c r="BJ11" s="622"/>
      <c r="BK11" s="622"/>
      <c r="BL11" s="622"/>
      <c r="BM11" s="622"/>
      <c r="BN11" s="623"/>
      <c r="BO11" s="659">
        <v>1.1000000000000001</v>
      </c>
      <c r="BP11" s="659"/>
      <c r="BQ11" s="659"/>
      <c r="BR11" s="659"/>
      <c r="BS11" s="660" t="s">
        <v>121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83491</v>
      </c>
      <c r="CS11" s="622"/>
      <c r="CT11" s="622"/>
      <c r="CU11" s="622"/>
      <c r="CV11" s="622"/>
      <c r="CW11" s="622"/>
      <c r="CX11" s="622"/>
      <c r="CY11" s="623"/>
      <c r="CZ11" s="659">
        <v>2.1</v>
      </c>
      <c r="DA11" s="659"/>
      <c r="DB11" s="659"/>
      <c r="DC11" s="659"/>
      <c r="DD11" s="627">
        <v>3764</v>
      </c>
      <c r="DE11" s="622"/>
      <c r="DF11" s="622"/>
      <c r="DG11" s="622"/>
      <c r="DH11" s="622"/>
      <c r="DI11" s="622"/>
      <c r="DJ11" s="622"/>
      <c r="DK11" s="622"/>
      <c r="DL11" s="622"/>
      <c r="DM11" s="622"/>
      <c r="DN11" s="622"/>
      <c r="DO11" s="622"/>
      <c r="DP11" s="623"/>
      <c r="DQ11" s="627">
        <v>55870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17443</v>
      </c>
      <c r="S12" s="622"/>
      <c r="T12" s="622"/>
      <c r="U12" s="622"/>
      <c r="V12" s="622"/>
      <c r="W12" s="622"/>
      <c r="X12" s="622"/>
      <c r="Y12" s="623"/>
      <c r="Z12" s="659">
        <v>0.4</v>
      </c>
      <c r="AA12" s="659"/>
      <c r="AB12" s="659"/>
      <c r="AC12" s="659"/>
      <c r="AD12" s="660">
        <v>17443</v>
      </c>
      <c r="AE12" s="660"/>
      <c r="AF12" s="660"/>
      <c r="AG12" s="660"/>
      <c r="AH12" s="660"/>
      <c r="AI12" s="660"/>
      <c r="AJ12" s="660"/>
      <c r="AK12" s="660"/>
      <c r="AL12" s="624">
        <v>0.7</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547308</v>
      </c>
      <c r="BH12" s="622"/>
      <c r="BI12" s="622"/>
      <c r="BJ12" s="622"/>
      <c r="BK12" s="622"/>
      <c r="BL12" s="622"/>
      <c r="BM12" s="622"/>
      <c r="BN12" s="623"/>
      <c r="BO12" s="659">
        <v>57.1</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140731</v>
      </c>
      <c r="CS12" s="622"/>
      <c r="CT12" s="622"/>
      <c r="CU12" s="622"/>
      <c r="CV12" s="622"/>
      <c r="CW12" s="622"/>
      <c r="CX12" s="622"/>
      <c r="CY12" s="623"/>
      <c r="CZ12" s="659">
        <v>3.5</v>
      </c>
      <c r="DA12" s="659"/>
      <c r="DB12" s="659"/>
      <c r="DC12" s="659"/>
      <c r="DD12" s="627">
        <v>9079</v>
      </c>
      <c r="DE12" s="622"/>
      <c r="DF12" s="622"/>
      <c r="DG12" s="622"/>
      <c r="DH12" s="622"/>
      <c r="DI12" s="622"/>
      <c r="DJ12" s="622"/>
      <c r="DK12" s="622"/>
      <c r="DL12" s="622"/>
      <c r="DM12" s="622"/>
      <c r="DN12" s="622"/>
      <c r="DO12" s="622"/>
      <c r="DP12" s="623"/>
      <c r="DQ12" s="627">
        <v>91571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547279</v>
      </c>
      <c r="BH13" s="622"/>
      <c r="BI13" s="622"/>
      <c r="BJ13" s="622"/>
      <c r="BK13" s="622"/>
      <c r="BL13" s="622"/>
      <c r="BM13" s="622"/>
      <c r="BN13" s="623"/>
      <c r="BO13" s="659">
        <v>57.1</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140585</v>
      </c>
      <c r="CS13" s="622"/>
      <c r="CT13" s="622"/>
      <c r="CU13" s="622"/>
      <c r="CV13" s="622"/>
      <c r="CW13" s="622"/>
      <c r="CX13" s="622"/>
      <c r="CY13" s="623"/>
      <c r="CZ13" s="659">
        <v>3.5</v>
      </c>
      <c r="DA13" s="659"/>
      <c r="DB13" s="659"/>
      <c r="DC13" s="659"/>
      <c r="DD13" s="627">
        <v>92985</v>
      </c>
      <c r="DE13" s="622"/>
      <c r="DF13" s="622"/>
      <c r="DG13" s="622"/>
      <c r="DH13" s="622"/>
      <c r="DI13" s="622"/>
      <c r="DJ13" s="622"/>
      <c r="DK13" s="622"/>
      <c r="DL13" s="622"/>
      <c r="DM13" s="622"/>
      <c r="DN13" s="622"/>
      <c r="DO13" s="622"/>
      <c r="DP13" s="623"/>
      <c r="DQ13" s="627">
        <v>70562</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481</v>
      </c>
      <c r="S14" s="622"/>
      <c r="T14" s="622"/>
      <c r="U14" s="622"/>
      <c r="V14" s="622"/>
      <c r="W14" s="622"/>
      <c r="X14" s="622"/>
      <c r="Y14" s="623"/>
      <c r="Z14" s="659">
        <v>0</v>
      </c>
      <c r="AA14" s="659"/>
      <c r="AB14" s="659"/>
      <c r="AC14" s="659"/>
      <c r="AD14" s="660">
        <v>481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22491</v>
      </c>
      <c r="BH14" s="622"/>
      <c r="BI14" s="622"/>
      <c r="BJ14" s="622"/>
      <c r="BK14" s="622"/>
      <c r="BL14" s="622"/>
      <c r="BM14" s="622"/>
      <c r="BN14" s="623"/>
      <c r="BO14" s="659">
        <v>2.2999999999999998</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200944</v>
      </c>
      <c r="CS14" s="622"/>
      <c r="CT14" s="622"/>
      <c r="CU14" s="622"/>
      <c r="CV14" s="622"/>
      <c r="CW14" s="622"/>
      <c r="CX14" s="622"/>
      <c r="CY14" s="623"/>
      <c r="CZ14" s="659">
        <v>5.0999999999999996</v>
      </c>
      <c r="DA14" s="659"/>
      <c r="DB14" s="659"/>
      <c r="DC14" s="659"/>
      <c r="DD14" s="627" t="s">
        <v>121</v>
      </c>
      <c r="DE14" s="622"/>
      <c r="DF14" s="622"/>
      <c r="DG14" s="622"/>
      <c r="DH14" s="622"/>
      <c r="DI14" s="622"/>
      <c r="DJ14" s="622"/>
      <c r="DK14" s="622"/>
      <c r="DL14" s="622"/>
      <c r="DM14" s="622"/>
      <c r="DN14" s="622"/>
      <c r="DO14" s="622"/>
      <c r="DP14" s="623"/>
      <c r="DQ14" s="627">
        <v>200888</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33497</v>
      </c>
      <c r="BH15" s="622"/>
      <c r="BI15" s="622"/>
      <c r="BJ15" s="622"/>
      <c r="BK15" s="622"/>
      <c r="BL15" s="622"/>
      <c r="BM15" s="622"/>
      <c r="BN15" s="623"/>
      <c r="BO15" s="659">
        <v>3.5</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375615</v>
      </c>
      <c r="CS15" s="622"/>
      <c r="CT15" s="622"/>
      <c r="CU15" s="622"/>
      <c r="CV15" s="622"/>
      <c r="CW15" s="622"/>
      <c r="CX15" s="622"/>
      <c r="CY15" s="623"/>
      <c r="CZ15" s="659">
        <v>9.4</v>
      </c>
      <c r="DA15" s="659"/>
      <c r="DB15" s="659"/>
      <c r="DC15" s="659"/>
      <c r="DD15" s="627">
        <v>61948</v>
      </c>
      <c r="DE15" s="622"/>
      <c r="DF15" s="622"/>
      <c r="DG15" s="622"/>
      <c r="DH15" s="622"/>
      <c r="DI15" s="622"/>
      <c r="DJ15" s="622"/>
      <c r="DK15" s="622"/>
      <c r="DL15" s="622"/>
      <c r="DM15" s="622"/>
      <c r="DN15" s="622"/>
      <c r="DO15" s="622"/>
      <c r="DP15" s="623"/>
      <c r="DQ15" s="627">
        <v>287068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6839</v>
      </c>
      <c r="S16" s="622"/>
      <c r="T16" s="622"/>
      <c r="U16" s="622"/>
      <c r="V16" s="622"/>
      <c r="W16" s="622"/>
      <c r="X16" s="622"/>
      <c r="Y16" s="623"/>
      <c r="Z16" s="659">
        <v>0.2</v>
      </c>
      <c r="AA16" s="659"/>
      <c r="AB16" s="659"/>
      <c r="AC16" s="659"/>
      <c r="AD16" s="660">
        <v>6839</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884</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784</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9964</v>
      </c>
      <c r="S17" s="622"/>
      <c r="T17" s="622"/>
      <c r="U17" s="622"/>
      <c r="V17" s="622"/>
      <c r="W17" s="622"/>
      <c r="X17" s="622"/>
      <c r="Y17" s="623"/>
      <c r="Z17" s="659">
        <v>0.2</v>
      </c>
      <c r="AA17" s="659"/>
      <c r="AB17" s="659"/>
      <c r="AC17" s="659"/>
      <c r="AD17" s="660">
        <v>9964</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348225</v>
      </c>
      <c r="CS17" s="622"/>
      <c r="CT17" s="622"/>
      <c r="CU17" s="622"/>
      <c r="CV17" s="622"/>
      <c r="CW17" s="622"/>
      <c r="CX17" s="622"/>
      <c r="CY17" s="623"/>
      <c r="CZ17" s="659">
        <v>8.8000000000000007</v>
      </c>
      <c r="DA17" s="659"/>
      <c r="DB17" s="659"/>
      <c r="DC17" s="659"/>
      <c r="DD17" s="627" t="s">
        <v>121</v>
      </c>
      <c r="DE17" s="622"/>
      <c r="DF17" s="622"/>
      <c r="DG17" s="622"/>
      <c r="DH17" s="622"/>
      <c r="DI17" s="622"/>
      <c r="DJ17" s="622"/>
      <c r="DK17" s="622"/>
      <c r="DL17" s="622"/>
      <c r="DM17" s="622"/>
      <c r="DN17" s="622"/>
      <c r="DO17" s="622"/>
      <c r="DP17" s="623"/>
      <c r="DQ17" s="627">
        <v>328901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3699</v>
      </c>
      <c r="S18" s="622"/>
      <c r="T18" s="622"/>
      <c r="U18" s="622"/>
      <c r="V18" s="622"/>
      <c r="W18" s="622"/>
      <c r="X18" s="622"/>
      <c r="Y18" s="623"/>
      <c r="Z18" s="659">
        <v>0.1</v>
      </c>
      <c r="AA18" s="659"/>
      <c r="AB18" s="659"/>
      <c r="AC18" s="659"/>
      <c r="AD18" s="660">
        <v>3699</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2873</v>
      </c>
      <c r="S19" s="622"/>
      <c r="T19" s="622"/>
      <c r="U19" s="622"/>
      <c r="V19" s="622"/>
      <c r="W19" s="622"/>
      <c r="X19" s="622"/>
      <c r="Y19" s="623"/>
      <c r="Z19" s="659">
        <v>0.1</v>
      </c>
      <c r="AA19" s="659"/>
      <c r="AB19" s="659"/>
      <c r="AC19" s="659"/>
      <c r="AD19" s="660">
        <v>2873</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733</v>
      </c>
      <c r="BH19" s="622"/>
      <c r="BI19" s="622"/>
      <c r="BJ19" s="622"/>
      <c r="BK19" s="622"/>
      <c r="BL19" s="622"/>
      <c r="BM19" s="622"/>
      <c r="BN19" s="623"/>
      <c r="BO19" s="659">
        <v>0.1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826</v>
      </c>
      <c r="S20" s="622"/>
      <c r="T20" s="622"/>
      <c r="U20" s="622"/>
      <c r="V20" s="622"/>
      <c r="W20" s="622"/>
      <c r="X20" s="622"/>
      <c r="Y20" s="623"/>
      <c r="Z20" s="659">
        <v>0</v>
      </c>
      <c r="AA20" s="659"/>
      <c r="AB20" s="659"/>
      <c r="AC20" s="659"/>
      <c r="AD20" s="660">
        <v>826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733</v>
      </c>
      <c r="BH20" s="622"/>
      <c r="BI20" s="622"/>
      <c r="BJ20" s="622"/>
      <c r="BK20" s="622"/>
      <c r="BL20" s="622"/>
      <c r="BM20" s="622"/>
      <c r="BN20" s="623"/>
      <c r="BO20" s="659">
        <v>0.1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3977423</v>
      </c>
      <c r="CS20" s="622"/>
      <c r="CT20" s="622"/>
      <c r="CU20" s="622"/>
      <c r="CV20" s="622"/>
      <c r="CW20" s="622"/>
      <c r="CX20" s="622"/>
      <c r="CY20" s="623"/>
      <c r="CZ20" s="659">
        <v>100</v>
      </c>
      <c r="DA20" s="659"/>
      <c r="DB20" s="659"/>
      <c r="DC20" s="659"/>
      <c r="DD20" s="627">
        <v>281200</v>
      </c>
      <c r="DE20" s="622"/>
      <c r="DF20" s="622"/>
      <c r="DG20" s="622"/>
      <c r="DH20" s="622"/>
      <c r="DI20" s="622"/>
      <c r="DJ20" s="622"/>
      <c r="DK20" s="622"/>
      <c r="DL20" s="622"/>
      <c r="DM20" s="622"/>
      <c r="DN20" s="622"/>
      <c r="DO20" s="622"/>
      <c r="DP20" s="623"/>
      <c r="DQ20" s="627">
        <v>2944949</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1493746</v>
      </c>
      <c r="S21" s="622"/>
      <c r="T21" s="622"/>
      <c r="U21" s="622"/>
      <c r="V21" s="622"/>
      <c r="W21" s="622"/>
      <c r="X21" s="622"/>
      <c r="Y21" s="623"/>
      <c r="Z21" s="659">
        <v>34.6</v>
      </c>
      <c r="AA21" s="659"/>
      <c r="AB21" s="659"/>
      <c r="AC21" s="659"/>
      <c r="AD21" s="660">
        <v>1394970</v>
      </c>
      <c r="AE21" s="660"/>
      <c r="AF21" s="660"/>
      <c r="AG21" s="660"/>
      <c r="AH21" s="660"/>
      <c r="AI21" s="660"/>
      <c r="AJ21" s="660"/>
      <c r="AK21" s="660"/>
      <c r="AL21" s="624">
        <v>53.1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733</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1394970</v>
      </c>
      <c r="S22" s="622"/>
      <c r="T22" s="622"/>
      <c r="U22" s="622"/>
      <c r="V22" s="622"/>
      <c r="W22" s="622"/>
      <c r="X22" s="622"/>
      <c r="Y22" s="623"/>
      <c r="Z22" s="659">
        <v>32.299999999999997</v>
      </c>
      <c r="AA22" s="659"/>
      <c r="AB22" s="659"/>
      <c r="AC22" s="659"/>
      <c r="AD22" s="660">
        <v>1394970</v>
      </c>
      <c r="AE22" s="660"/>
      <c r="AF22" s="660"/>
      <c r="AG22" s="660"/>
      <c r="AH22" s="660"/>
      <c r="AI22" s="660"/>
      <c r="AJ22" s="660"/>
      <c r="AK22" s="660"/>
      <c r="AL22" s="624">
        <v>53.1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98725</v>
      </c>
      <c r="S23" s="622"/>
      <c r="T23" s="622"/>
      <c r="U23" s="622"/>
      <c r="V23" s="622"/>
      <c r="W23" s="622"/>
      <c r="X23" s="622"/>
      <c r="Y23" s="623"/>
      <c r="Z23" s="659">
        <v>2.2999999999999998</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v>51</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1643491</v>
      </c>
      <c r="CS24" s="674"/>
      <c r="CT24" s="674"/>
      <c r="CU24" s="674"/>
      <c r="CV24" s="674"/>
      <c r="CW24" s="674"/>
      <c r="CX24" s="674"/>
      <c r="CY24" s="702"/>
      <c r="CZ24" s="703">
        <v>41.3</v>
      </c>
      <c r="DA24" s="685"/>
      <c r="DB24" s="685"/>
      <c r="DC24" s="705"/>
      <c r="DD24" s="701">
        <v>1308730</v>
      </c>
      <c r="DE24" s="674"/>
      <c r="DF24" s="674"/>
      <c r="DG24" s="674"/>
      <c r="DH24" s="674"/>
      <c r="DI24" s="674"/>
      <c r="DJ24" s="674"/>
      <c r="DK24" s="702"/>
      <c r="DL24" s="701">
        <v>1193294</v>
      </c>
      <c r="DM24" s="674"/>
      <c r="DN24" s="674"/>
      <c r="DO24" s="674"/>
      <c r="DP24" s="674"/>
      <c r="DQ24" s="674"/>
      <c r="DR24" s="674"/>
      <c r="DS24" s="674"/>
      <c r="DT24" s="674"/>
      <c r="DU24" s="674"/>
      <c r="DV24" s="702"/>
      <c r="DW24" s="703">
        <v>45.2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2700762</v>
      </c>
      <c r="S25" s="622"/>
      <c r="T25" s="622"/>
      <c r="U25" s="622"/>
      <c r="V25" s="622"/>
      <c r="W25" s="622"/>
      <c r="X25" s="622"/>
      <c r="Y25" s="623"/>
      <c r="Z25" s="659">
        <v>62.5</v>
      </c>
      <c r="AA25" s="659"/>
      <c r="AB25" s="659"/>
      <c r="AC25" s="659"/>
      <c r="AD25" s="660">
        <v>2601986</v>
      </c>
      <c r="AE25" s="660"/>
      <c r="AF25" s="660"/>
      <c r="AG25" s="660"/>
      <c r="AH25" s="660"/>
      <c r="AI25" s="660"/>
      <c r="AJ25" s="660"/>
      <c r="AK25" s="660"/>
      <c r="AL25" s="624">
        <v>99.1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833988</v>
      </c>
      <c r="CS25" s="634"/>
      <c r="CT25" s="634"/>
      <c r="CU25" s="634"/>
      <c r="CV25" s="634"/>
      <c r="CW25" s="634"/>
      <c r="CX25" s="634"/>
      <c r="CY25" s="635"/>
      <c r="CZ25" s="624">
        <v>21</v>
      </c>
      <c r="DA25" s="636"/>
      <c r="DB25" s="636"/>
      <c r="DC25" s="637"/>
      <c r="DD25" s="627">
        <v>767943</v>
      </c>
      <c r="DE25" s="634"/>
      <c r="DF25" s="634"/>
      <c r="DG25" s="634"/>
      <c r="DH25" s="634"/>
      <c r="DI25" s="634"/>
      <c r="DJ25" s="634"/>
      <c r="DK25" s="635"/>
      <c r="DL25" s="627">
        <v>764640</v>
      </c>
      <c r="DM25" s="634"/>
      <c r="DN25" s="634"/>
      <c r="DO25" s="634"/>
      <c r="DP25" s="634"/>
      <c r="DQ25" s="634"/>
      <c r="DR25" s="634"/>
      <c r="DS25" s="634"/>
      <c r="DT25" s="634"/>
      <c r="DU25" s="634"/>
      <c r="DV25" s="635"/>
      <c r="DW25" s="624">
        <v>29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712</v>
      </c>
      <c r="S26" s="622"/>
      <c r="T26" s="622"/>
      <c r="U26" s="622"/>
      <c r="V26" s="622"/>
      <c r="W26" s="622"/>
      <c r="X26" s="622"/>
      <c r="Y26" s="623"/>
      <c r="Z26" s="659">
        <v>0</v>
      </c>
      <c r="AA26" s="659"/>
      <c r="AB26" s="659"/>
      <c r="AC26" s="659"/>
      <c r="AD26" s="660">
        <v>712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451776</v>
      </c>
      <c r="CS26" s="622"/>
      <c r="CT26" s="622"/>
      <c r="CU26" s="622"/>
      <c r="CV26" s="622"/>
      <c r="CW26" s="622"/>
      <c r="CX26" s="622"/>
      <c r="CY26" s="623"/>
      <c r="CZ26" s="624">
        <v>11.4</v>
      </c>
      <c r="DA26" s="636"/>
      <c r="DB26" s="636"/>
      <c r="DC26" s="637"/>
      <c r="DD26" s="627">
        <v>422036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251721</v>
      </c>
      <c r="S27" s="622"/>
      <c r="T27" s="622"/>
      <c r="U27" s="622"/>
      <c r="V27" s="622"/>
      <c r="W27" s="622"/>
      <c r="X27" s="622"/>
      <c r="Y27" s="623"/>
      <c r="Z27" s="659">
        <v>5.8</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958133</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461278</v>
      </c>
      <c r="CS27" s="634"/>
      <c r="CT27" s="634"/>
      <c r="CU27" s="634"/>
      <c r="CV27" s="634"/>
      <c r="CW27" s="634"/>
      <c r="CX27" s="634"/>
      <c r="CY27" s="635"/>
      <c r="CZ27" s="624">
        <v>11.6</v>
      </c>
      <c r="DA27" s="636"/>
      <c r="DB27" s="636"/>
      <c r="DC27" s="637"/>
      <c r="DD27" s="627">
        <v>211886</v>
      </c>
      <c r="DE27" s="634"/>
      <c r="DF27" s="634"/>
      <c r="DG27" s="634"/>
      <c r="DH27" s="634"/>
      <c r="DI27" s="634"/>
      <c r="DJ27" s="634"/>
      <c r="DK27" s="635"/>
      <c r="DL27" s="627">
        <v>99753</v>
      </c>
      <c r="DM27" s="634"/>
      <c r="DN27" s="634"/>
      <c r="DO27" s="634"/>
      <c r="DP27" s="634"/>
      <c r="DQ27" s="634"/>
      <c r="DR27" s="634"/>
      <c r="DS27" s="634"/>
      <c r="DT27" s="634"/>
      <c r="DU27" s="634"/>
      <c r="DV27" s="635"/>
      <c r="DW27" s="624">
        <v>3.8</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42418</v>
      </c>
      <c r="S28" s="622"/>
      <c r="T28" s="622"/>
      <c r="U28" s="622"/>
      <c r="V28" s="622"/>
      <c r="W28" s="622"/>
      <c r="X28" s="622"/>
      <c r="Y28" s="623"/>
      <c r="Z28" s="659">
        <v>1</v>
      </c>
      <c r="AA28" s="659"/>
      <c r="AB28" s="659"/>
      <c r="AC28" s="659"/>
      <c r="AD28" s="660">
        <v>3208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348225</v>
      </c>
      <c r="CS28" s="622"/>
      <c r="CT28" s="622"/>
      <c r="CU28" s="622"/>
      <c r="CV28" s="622"/>
      <c r="CW28" s="622"/>
      <c r="CX28" s="622"/>
      <c r="CY28" s="623"/>
      <c r="CZ28" s="624">
        <v>8.8000000000000007</v>
      </c>
      <c r="DA28" s="636"/>
      <c r="DB28" s="636"/>
      <c r="DC28" s="637"/>
      <c r="DD28" s="627">
        <v>328901</v>
      </c>
      <c r="DE28" s="622"/>
      <c r="DF28" s="622"/>
      <c r="DG28" s="622"/>
      <c r="DH28" s="622"/>
      <c r="DI28" s="622"/>
      <c r="DJ28" s="622"/>
      <c r="DK28" s="623"/>
      <c r="DL28" s="627">
        <v>328901</v>
      </c>
      <c r="DM28" s="622"/>
      <c r="DN28" s="622"/>
      <c r="DO28" s="622"/>
      <c r="DP28" s="622"/>
      <c r="DQ28" s="622"/>
      <c r="DR28" s="622"/>
      <c r="DS28" s="622"/>
      <c r="DT28" s="622"/>
      <c r="DU28" s="622"/>
      <c r="DV28" s="623"/>
      <c r="DW28" s="624">
        <v>12.5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27134</v>
      </c>
      <c r="S29" s="622"/>
      <c r="T29" s="622"/>
      <c r="U29" s="622"/>
      <c r="V29" s="622"/>
      <c r="W29" s="622"/>
      <c r="X29" s="622"/>
      <c r="Y29" s="623"/>
      <c r="Z29" s="659">
        <v>0.6</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348225</v>
      </c>
      <c r="CS29" s="634"/>
      <c r="CT29" s="634"/>
      <c r="CU29" s="634"/>
      <c r="CV29" s="634"/>
      <c r="CW29" s="634"/>
      <c r="CX29" s="634"/>
      <c r="CY29" s="635"/>
      <c r="CZ29" s="624">
        <v>8.8000000000000007</v>
      </c>
      <c r="DA29" s="636"/>
      <c r="DB29" s="636"/>
      <c r="DC29" s="637"/>
      <c r="DD29" s="627">
        <v>328901</v>
      </c>
      <c r="DE29" s="634"/>
      <c r="DF29" s="634"/>
      <c r="DG29" s="634"/>
      <c r="DH29" s="634"/>
      <c r="DI29" s="634"/>
      <c r="DJ29" s="634"/>
      <c r="DK29" s="635"/>
      <c r="DL29" s="627">
        <v>328901</v>
      </c>
      <c r="DM29" s="634"/>
      <c r="DN29" s="634"/>
      <c r="DO29" s="634"/>
      <c r="DP29" s="634"/>
      <c r="DQ29" s="634"/>
      <c r="DR29" s="634"/>
      <c r="DS29" s="634"/>
      <c r="DT29" s="634"/>
      <c r="DU29" s="634"/>
      <c r="DV29" s="635"/>
      <c r="DW29" s="624">
        <v>12.5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419509</v>
      </c>
      <c r="S30" s="622"/>
      <c r="T30" s="622"/>
      <c r="U30" s="622"/>
      <c r="V30" s="622"/>
      <c r="W30" s="622"/>
      <c r="X30" s="622"/>
      <c r="Y30" s="623"/>
      <c r="Z30" s="659">
        <v>9.6999999999999993</v>
      </c>
      <c r="AA30" s="659"/>
      <c r="AB30" s="659"/>
      <c r="AC30" s="659"/>
      <c r="AD30" s="660" t="s">
        <v>121</v>
      </c>
      <c r="AE30" s="660"/>
      <c r="AF30" s="660"/>
      <c r="AG30" s="660"/>
      <c r="AH30" s="660"/>
      <c r="AI30" s="660"/>
      <c r="AJ30" s="660"/>
      <c r="AK30" s="660"/>
      <c r="AL30" s="624" t="s">
        <v>121</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335823</v>
      </c>
      <c r="CS30" s="622"/>
      <c r="CT30" s="622"/>
      <c r="CU30" s="622"/>
      <c r="CV30" s="622"/>
      <c r="CW30" s="622"/>
      <c r="CX30" s="622"/>
      <c r="CY30" s="623"/>
      <c r="CZ30" s="624">
        <v>8.4</v>
      </c>
      <c r="DA30" s="636"/>
      <c r="DB30" s="636"/>
      <c r="DC30" s="637"/>
      <c r="DD30" s="627">
        <v>316617</v>
      </c>
      <c r="DE30" s="622"/>
      <c r="DF30" s="622"/>
      <c r="DG30" s="622"/>
      <c r="DH30" s="622"/>
      <c r="DI30" s="622"/>
      <c r="DJ30" s="622"/>
      <c r="DK30" s="623"/>
      <c r="DL30" s="627">
        <v>316617</v>
      </c>
      <c r="DM30" s="622"/>
      <c r="DN30" s="622"/>
      <c r="DO30" s="622"/>
      <c r="DP30" s="622"/>
      <c r="DQ30" s="622"/>
      <c r="DR30" s="622"/>
      <c r="DS30" s="622"/>
      <c r="DT30" s="622"/>
      <c r="DU30" s="622"/>
      <c r="DV30" s="623"/>
      <c r="DW30" s="624">
        <v>12</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98.4</v>
      </c>
      <c r="BH31" s="684"/>
      <c r="BI31" s="684"/>
      <c r="BJ31" s="684"/>
      <c r="BK31" s="684"/>
      <c r="BL31" s="684"/>
      <c r="BM31" s="685">
        <v>92.7</v>
      </c>
      <c r="BN31" s="684"/>
      <c r="BO31" s="684"/>
      <c r="BP31" s="684"/>
      <c r="BQ31" s="686"/>
      <c r="BR31" s="683">
        <v>98.2</v>
      </c>
      <c r="BS31" s="684"/>
      <c r="BT31" s="684"/>
      <c r="BU31" s="684"/>
      <c r="BV31" s="684"/>
      <c r="BW31" s="684"/>
      <c r="BX31" s="685">
        <v>91.9</v>
      </c>
      <c r="BY31" s="684"/>
      <c r="BZ31" s="684"/>
      <c r="CA31" s="684"/>
      <c r="CB31" s="686"/>
      <c r="CD31" s="642"/>
      <c r="CE31" s="643"/>
      <c r="CF31" s="618" t="s">
        <v>300</v>
      </c>
      <c r="CG31" s="619"/>
      <c r="CH31" s="619"/>
      <c r="CI31" s="619"/>
      <c r="CJ31" s="619"/>
      <c r="CK31" s="619"/>
      <c r="CL31" s="619"/>
      <c r="CM31" s="619"/>
      <c r="CN31" s="619"/>
      <c r="CO31" s="619"/>
      <c r="CP31" s="619"/>
      <c r="CQ31" s="620"/>
      <c r="CR31" s="621">
        <v>12402</v>
      </c>
      <c r="CS31" s="634"/>
      <c r="CT31" s="634"/>
      <c r="CU31" s="634"/>
      <c r="CV31" s="634"/>
      <c r="CW31" s="634"/>
      <c r="CX31" s="634"/>
      <c r="CY31" s="635"/>
      <c r="CZ31" s="624">
        <v>0.3</v>
      </c>
      <c r="DA31" s="636"/>
      <c r="DB31" s="636"/>
      <c r="DC31" s="637"/>
      <c r="DD31" s="627">
        <v>12284</v>
      </c>
      <c r="DE31" s="634"/>
      <c r="DF31" s="634"/>
      <c r="DG31" s="634"/>
      <c r="DH31" s="634"/>
      <c r="DI31" s="634"/>
      <c r="DJ31" s="634"/>
      <c r="DK31" s="635"/>
      <c r="DL31" s="627">
        <v>12284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193350</v>
      </c>
      <c r="S32" s="622"/>
      <c r="T32" s="622"/>
      <c r="U32" s="622"/>
      <c r="V32" s="622"/>
      <c r="W32" s="622"/>
      <c r="X32" s="622"/>
      <c r="Y32" s="623"/>
      <c r="Z32" s="659">
        <v>4.5</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98.9</v>
      </c>
      <c r="BH32" s="634"/>
      <c r="BI32" s="634"/>
      <c r="BJ32" s="634"/>
      <c r="BK32" s="634"/>
      <c r="BL32" s="634"/>
      <c r="BM32" s="625">
        <v>94</v>
      </c>
      <c r="BN32" s="634"/>
      <c r="BO32" s="634"/>
      <c r="BP32" s="634"/>
      <c r="BQ32" s="657"/>
      <c r="BR32" s="692">
        <v>98.4</v>
      </c>
      <c r="BS32" s="634"/>
      <c r="BT32" s="634"/>
      <c r="BU32" s="634"/>
      <c r="BV32" s="634"/>
      <c r="BW32" s="634"/>
      <c r="BX32" s="625">
        <v>93.5</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18028</v>
      </c>
      <c r="S33" s="622"/>
      <c r="T33" s="622"/>
      <c r="U33" s="622"/>
      <c r="V33" s="622"/>
      <c r="W33" s="622"/>
      <c r="X33" s="622"/>
      <c r="Y33" s="623"/>
      <c r="Z33" s="659">
        <v>0.4</v>
      </c>
      <c r="AA33" s="659"/>
      <c r="AB33" s="659"/>
      <c r="AC33" s="659"/>
      <c r="AD33" s="660">
        <v>17776</v>
      </c>
      <c r="AE33" s="660"/>
      <c r="AF33" s="660"/>
      <c r="AG33" s="660"/>
      <c r="AH33" s="660"/>
      <c r="AI33" s="660"/>
      <c r="AJ33" s="660"/>
      <c r="AK33" s="660"/>
      <c r="AL33" s="624">
        <v>0.7</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v>
      </c>
      <c r="BH33" s="606"/>
      <c r="BI33" s="606"/>
      <c r="BJ33" s="606"/>
      <c r="BK33" s="606"/>
      <c r="BL33" s="606"/>
      <c r="BM33" s="652">
        <v>91.4</v>
      </c>
      <c r="BN33" s="606"/>
      <c r="BO33" s="606"/>
      <c r="BP33" s="606"/>
      <c r="BQ33" s="669"/>
      <c r="BR33" s="682">
        <v>97.9</v>
      </c>
      <c r="BS33" s="606"/>
      <c r="BT33" s="606"/>
      <c r="BU33" s="606"/>
      <c r="BV33" s="606"/>
      <c r="BW33" s="606"/>
      <c r="BX33" s="652">
        <v>90.3</v>
      </c>
      <c r="BY33" s="606"/>
      <c r="BZ33" s="606"/>
      <c r="CA33" s="606"/>
      <c r="CB33" s="669"/>
      <c r="CD33" s="618" t="s">
        <v>307</v>
      </c>
      <c r="CE33" s="619"/>
      <c r="CF33" s="619"/>
      <c r="CG33" s="619"/>
      <c r="CH33" s="619"/>
      <c r="CI33" s="619"/>
      <c r="CJ33" s="619"/>
      <c r="CK33" s="619"/>
      <c r="CL33" s="619"/>
      <c r="CM33" s="619"/>
      <c r="CN33" s="619"/>
      <c r="CO33" s="619"/>
      <c r="CP33" s="619"/>
      <c r="CQ33" s="620"/>
      <c r="CR33" s="621">
        <v>2051848</v>
      </c>
      <c r="CS33" s="634"/>
      <c r="CT33" s="634"/>
      <c r="CU33" s="634"/>
      <c r="CV33" s="634"/>
      <c r="CW33" s="634"/>
      <c r="CX33" s="634"/>
      <c r="CY33" s="635"/>
      <c r="CZ33" s="624">
        <v>51.6</v>
      </c>
      <c r="DA33" s="636"/>
      <c r="DB33" s="636"/>
      <c r="DC33" s="637"/>
      <c r="DD33" s="627">
        <v>1542673</v>
      </c>
      <c r="DE33" s="634"/>
      <c r="DF33" s="634"/>
      <c r="DG33" s="634"/>
      <c r="DH33" s="634"/>
      <c r="DI33" s="634"/>
      <c r="DJ33" s="634"/>
      <c r="DK33" s="635"/>
      <c r="DL33" s="627">
        <v>1193787</v>
      </c>
      <c r="DM33" s="634"/>
      <c r="DN33" s="634"/>
      <c r="DO33" s="634"/>
      <c r="DP33" s="634"/>
      <c r="DQ33" s="634"/>
      <c r="DR33" s="634"/>
      <c r="DS33" s="634"/>
      <c r="DT33" s="634"/>
      <c r="DU33" s="634"/>
      <c r="DV33" s="635"/>
      <c r="DW33" s="624">
        <v>45.2</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35308</v>
      </c>
      <c r="S34" s="622"/>
      <c r="T34" s="622"/>
      <c r="U34" s="622"/>
      <c r="V34" s="622"/>
      <c r="W34" s="622"/>
      <c r="X34" s="622"/>
      <c r="Y34" s="623"/>
      <c r="Z34" s="659">
        <v>0.8</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833573</v>
      </c>
      <c r="CS34" s="622"/>
      <c r="CT34" s="622"/>
      <c r="CU34" s="622"/>
      <c r="CV34" s="622"/>
      <c r="CW34" s="622"/>
      <c r="CX34" s="622"/>
      <c r="CY34" s="623"/>
      <c r="CZ34" s="624">
        <v>21</v>
      </c>
      <c r="DA34" s="636"/>
      <c r="DB34" s="636"/>
      <c r="DC34" s="637"/>
      <c r="DD34" s="627">
        <v>502927</v>
      </c>
      <c r="DE34" s="622"/>
      <c r="DF34" s="622"/>
      <c r="DG34" s="622"/>
      <c r="DH34" s="622"/>
      <c r="DI34" s="622"/>
      <c r="DJ34" s="622"/>
      <c r="DK34" s="623"/>
      <c r="DL34" s="627">
        <v>404618</v>
      </c>
      <c r="DM34" s="622"/>
      <c r="DN34" s="622"/>
      <c r="DO34" s="622"/>
      <c r="DP34" s="622"/>
      <c r="DQ34" s="622"/>
      <c r="DR34" s="622"/>
      <c r="DS34" s="622"/>
      <c r="DT34" s="622"/>
      <c r="DU34" s="622"/>
      <c r="DV34" s="623"/>
      <c r="DW34" s="624">
        <v>15.3</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62749</v>
      </c>
      <c r="S35" s="622"/>
      <c r="T35" s="622"/>
      <c r="U35" s="622"/>
      <c r="V35" s="622"/>
      <c r="W35" s="622"/>
      <c r="X35" s="622"/>
      <c r="Y35" s="623"/>
      <c r="Z35" s="659">
        <v>1.5</v>
      </c>
      <c r="AA35" s="659"/>
      <c r="AB35" s="659"/>
      <c r="AC35" s="659"/>
      <c r="AD35" s="660" t="s">
        <v>121</v>
      </c>
      <c r="AE35" s="660"/>
      <c r="AF35" s="660"/>
      <c r="AG35" s="660"/>
      <c r="AH35" s="660"/>
      <c r="AI35" s="660"/>
      <c r="AJ35" s="660"/>
      <c r="AK35" s="660"/>
      <c r="AL35" s="624" t="s">
        <v>121</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37959</v>
      </c>
      <c r="CS35" s="634"/>
      <c r="CT35" s="634"/>
      <c r="CU35" s="634"/>
      <c r="CV35" s="634"/>
      <c r="CW35" s="634"/>
      <c r="CX35" s="634"/>
      <c r="CY35" s="635"/>
      <c r="CZ35" s="624">
        <v>1</v>
      </c>
      <c r="DA35" s="636"/>
      <c r="DB35" s="636"/>
      <c r="DC35" s="637"/>
      <c r="DD35" s="627">
        <v>30776</v>
      </c>
      <c r="DE35" s="634"/>
      <c r="DF35" s="634"/>
      <c r="DG35" s="634"/>
      <c r="DH35" s="634"/>
      <c r="DI35" s="634"/>
      <c r="DJ35" s="634"/>
      <c r="DK35" s="635"/>
      <c r="DL35" s="627">
        <v>26986</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363861</v>
      </c>
      <c r="S36" s="622"/>
      <c r="T36" s="622"/>
      <c r="U36" s="622"/>
      <c r="V36" s="622"/>
      <c r="W36" s="622"/>
      <c r="X36" s="622"/>
      <c r="Y36" s="623"/>
      <c r="Z36" s="659">
        <v>8.4</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3">
        <v>445554</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50233</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560847</v>
      </c>
      <c r="CS36" s="622"/>
      <c r="CT36" s="622"/>
      <c r="CU36" s="622"/>
      <c r="CV36" s="622"/>
      <c r="CW36" s="622"/>
      <c r="CX36" s="622"/>
      <c r="CY36" s="623"/>
      <c r="CZ36" s="624">
        <v>14.1</v>
      </c>
      <c r="DA36" s="636"/>
      <c r="DB36" s="636"/>
      <c r="DC36" s="637"/>
      <c r="DD36" s="627">
        <v>499220</v>
      </c>
      <c r="DE36" s="622"/>
      <c r="DF36" s="622"/>
      <c r="DG36" s="622"/>
      <c r="DH36" s="622"/>
      <c r="DI36" s="622"/>
      <c r="DJ36" s="622"/>
      <c r="DK36" s="623"/>
      <c r="DL36" s="627">
        <v>447582</v>
      </c>
      <c r="DM36" s="622"/>
      <c r="DN36" s="622"/>
      <c r="DO36" s="622"/>
      <c r="DP36" s="622"/>
      <c r="DQ36" s="622"/>
      <c r="DR36" s="622"/>
      <c r="DS36" s="622"/>
      <c r="DT36" s="622"/>
      <c r="DU36" s="622"/>
      <c r="DV36" s="623"/>
      <c r="DW36" s="624">
        <v>16.899999999999999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106665</v>
      </c>
      <c r="S37" s="622"/>
      <c r="T37" s="622"/>
      <c r="U37" s="622"/>
      <c r="V37" s="622"/>
      <c r="W37" s="622"/>
      <c r="X37" s="622"/>
      <c r="Y37" s="623"/>
      <c r="Z37" s="659">
        <v>2.5</v>
      </c>
      <c r="AA37" s="659"/>
      <c r="AB37" s="659"/>
      <c r="AC37" s="659"/>
      <c r="AD37" s="660">
        <v>2051</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35798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50233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268046</v>
      </c>
      <c r="CS37" s="634"/>
      <c r="CT37" s="634"/>
      <c r="CU37" s="634"/>
      <c r="CV37" s="634"/>
      <c r="CW37" s="634"/>
      <c r="CX37" s="634"/>
      <c r="CY37" s="635"/>
      <c r="CZ37" s="624">
        <v>6.7</v>
      </c>
      <c r="DA37" s="636"/>
      <c r="DB37" s="636"/>
      <c r="DC37" s="637"/>
      <c r="DD37" s="627">
        <v>268046</v>
      </c>
      <c r="DE37" s="634"/>
      <c r="DF37" s="634"/>
      <c r="DG37" s="634"/>
      <c r="DH37" s="634"/>
      <c r="DI37" s="634"/>
      <c r="DJ37" s="634"/>
      <c r="DK37" s="635"/>
      <c r="DL37" s="627">
        <v>268025</v>
      </c>
      <c r="DM37" s="634"/>
      <c r="DN37" s="634"/>
      <c r="DO37" s="634"/>
      <c r="DP37" s="634"/>
      <c r="DQ37" s="634"/>
      <c r="DR37" s="634"/>
      <c r="DS37" s="634"/>
      <c r="DT37" s="634"/>
      <c r="DU37" s="634"/>
      <c r="DV37" s="635"/>
      <c r="DW37" s="624">
        <v>10.1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96917</v>
      </c>
      <c r="S38" s="622"/>
      <c r="T38" s="622"/>
      <c r="U38" s="622"/>
      <c r="V38" s="622"/>
      <c r="W38" s="622"/>
      <c r="X38" s="622"/>
      <c r="Y38" s="623"/>
      <c r="Z38" s="659">
        <v>2.2000000000000002</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20000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1360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389756</v>
      </c>
      <c r="CS38" s="622"/>
      <c r="CT38" s="622"/>
      <c r="CU38" s="622"/>
      <c r="CV38" s="622"/>
      <c r="CW38" s="622"/>
      <c r="CX38" s="622"/>
      <c r="CY38" s="623"/>
      <c r="CZ38" s="624">
        <v>9.8000000000000007</v>
      </c>
      <c r="DA38" s="636"/>
      <c r="DB38" s="636"/>
      <c r="DC38" s="637"/>
      <c r="DD38" s="627">
        <v>314881</v>
      </c>
      <c r="DE38" s="622"/>
      <c r="DF38" s="622"/>
      <c r="DG38" s="622"/>
      <c r="DH38" s="622"/>
      <c r="DI38" s="622"/>
      <c r="DJ38" s="622"/>
      <c r="DK38" s="623"/>
      <c r="DL38" s="627">
        <v>314601</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1964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229713</v>
      </c>
      <c r="CS39" s="634"/>
      <c r="CT39" s="634"/>
      <c r="CU39" s="634"/>
      <c r="CV39" s="634"/>
      <c r="CW39" s="634"/>
      <c r="CX39" s="634"/>
      <c r="CY39" s="635"/>
      <c r="CZ39" s="624">
        <v>5.8</v>
      </c>
      <c r="DA39" s="636"/>
      <c r="DB39" s="636"/>
      <c r="DC39" s="637"/>
      <c r="DD39" s="627">
        <v>194869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15017</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121</v>
      </c>
      <c r="CS40" s="622"/>
      <c r="CT40" s="622"/>
      <c r="CU40" s="622"/>
      <c r="CV40" s="622"/>
      <c r="CW40" s="622"/>
      <c r="CX40" s="622"/>
      <c r="CY40" s="623"/>
      <c r="CZ40" s="624" t="s">
        <v>121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4319134</v>
      </c>
      <c r="S41" s="646"/>
      <c r="T41" s="646"/>
      <c r="U41" s="646"/>
      <c r="V41" s="646"/>
      <c r="W41" s="646"/>
      <c r="X41" s="646"/>
      <c r="Y41" s="649"/>
      <c r="Z41" s="650">
        <v>100</v>
      </c>
      <c r="AA41" s="650"/>
      <c r="AB41" s="650"/>
      <c r="AC41" s="650"/>
      <c r="AD41" s="651">
        <v>2625733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65346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324410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282084</v>
      </c>
      <c r="CS42" s="634"/>
      <c r="CT42" s="634"/>
      <c r="CU42" s="634"/>
      <c r="CV42" s="634"/>
      <c r="CW42" s="634"/>
      <c r="CX42" s="634"/>
      <c r="CY42" s="635"/>
      <c r="CZ42" s="624">
        <v>7.1</v>
      </c>
      <c r="DA42" s="636"/>
      <c r="DB42" s="636"/>
      <c r="DC42" s="637"/>
      <c r="DD42" s="627">
        <v>93546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8216</v>
      </c>
      <c r="CS43" s="634"/>
      <c r="CT43" s="634"/>
      <c r="CU43" s="634"/>
      <c r="CV43" s="634"/>
      <c r="CW43" s="634"/>
      <c r="CX43" s="634"/>
      <c r="CY43" s="635"/>
      <c r="CZ43" s="624">
        <v>0.2</v>
      </c>
      <c r="DA43" s="636"/>
      <c r="DB43" s="636"/>
      <c r="DC43" s="637"/>
      <c r="DD43" s="627">
        <v>7423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281200</v>
      </c>
      <c r="CS44" s="622"/>
      <c r="CT44" s="622"/>
      <c r="CU44" s="622"/>
      <c r="CV44" s="622"/>
      <c r="CW44" s="622"/>
      <c r="CX44" s="622"/>
      <c r="CY44" s="623"/>
      <c r="CZ44" s="624">
        <v>7.1</v>
      </c>
      <c r="DA44" s="625"/>
      <c r="DB44" s="625"/>
      <c r="DC44" s="626"/>
      <c r="DD44" s="627">
        <v>92762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67971</v>
      </c>
      <c r="CS45" s="634"/>
      <c r="CT45" s="634"/>
      <c r="CU45" s="634"/>
      <c r="CV45" s="634"/>
      <c r="CW45" s="634"/>
      <c r="CX45" s="634"/>
      <c r="CY45" s="635"/>
      <c r="CZ45" s="624">
        <v>1.7</v>
      </c>
      <c r="DA45" s="636"/>
      <c r="DB45" s="636"/>
      <c r="DC45" s="637"/>
      <c r="DD45" s="627">
        <v>7326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209737</v>
      </c>
      <c r="CS46" s="622"/>
      <c r="CT46" s="622"/>
      <c r="CU46" s="622"/>
      <c r="CV46" s="622"/>
      <c r="CW46" s="622"/>
      <c r="CX46" s="622"/>
      <c r="CY46" s="623"/>
      <c r="CZ46" s="624">
        <v>5.3</v>
      </c>
      <c r="DA46" s="625"/>
      <c r="DB46" s="625"/>
      <c r="DC46" s="626"/>
      <c r="DD46" s="627">
        <v>85074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884</v>
      </c>
      <c r="CS47" s="634"/>
      <c r="CT47" s="634"/>
      <c r="CU47" s="634"/>
      <c r="CV47" s="634"/>
      <c r="CW47" s="634"/>
      <c r="CX47" s="634"/>
      <c r="CY47" s="635"/>
      <c r="CZ47" s="624">
        <v>0</v>
      </c>
      <c r="DA47" s="636"/>
      <c r="DB47" s="636"/>
      <c r="DC47" s="637"/>
      <c r="DD47" s="627">
        <v>784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3977423</v>
      </c>
      <c r="CS49" s="606"/>
      <c r="CT49" s="606"/>
      <c r="CU49" s="606"/>
      <c r="CV49" s="606"/>
      <c r="CW49" s="606"/>
      <c r="CX49" s="606"/>
      <c r="CY49" s="607"/>
      <c r="CZ49" s="608">
        <v>100</v>
      </c>
      <c r="DA49" s="609"/>
      <c r="DB49" s="609"/>
      <c r="DC49" s="610"/>
      <c r="DD49" s="611">
        <v>2944949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po2r2qpno3QpsC23V3kk/XBX8ngS2oLQbmQcVL77Cf9Wbb7/HZbVvIYzpT6QcrquHjnnRkWHz2XdyemfGt4NA==" saltValue="a5ClGqWzGkaGkF6p7IDO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AZ65" sqref="AZ6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4324</v>
      </c>
      <c r="R7" s="1103"/>
      <c r="S7" s="1103"/>
      <c r="T7" s="1103"/>
      <c r="U7" s="1103"/>
      <c r="V7" s="1103">
        <v>3982</v>
      </c>
      <c r="W7" s="1103"/>
      <c r="X7" s="1103"/>
      <c r="Y7" s="1103"/>
      <c r="Z7" s="1103"/>
      <c r="AA7" s="1103">
        <v>342</v>
      </c>
      <c r="AB7" s="1103"/>
      <c r="AC7" s="1103"/>
      <c r="AD7" s="1103"/>
      <c r="AE7" s="1104"/>
      <c r="AF7" s="1105">
        <v>312</v>
      </c>
      <c r="AG7" s="1106"/>
      <c r="AH7" s="1106"/>
      <c r="AI7" s="1106"/>
      <c r="AJ7" s="1107"/>
      <c r="AK7" s="1108">
        <v>13</v>
      </c>
      <c r="AL7" s="1109"/>
      <c r="AM7" s="1109"/>
      <c r="AN7" s="1109"/>
      <c r="AO7" s="1109"/>
      <c r="AP7" s="1109">
        <v>2835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312</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1037</v>
      </c>
      <c r="R28" s="1051"/>
      <c r="S28" s="1051"/>
      <c r="T28" s="1051"/>
      <c r="U28" s="1051"/>
      <c r="V28" s="1051">
        <v>987</v>
      </c>
      <c r="W28" s="1051"/>
      <c r="X28" s="1051"/>
      <c r="Y28" s="1051"/>
      <c r="Z28" s="1051"/>
      <c r="AA28" s="1051">
        <v>50</v>
      </c>
      <c r="AB28" s="1051"/>
      <c r="AC28" s="1051"/>
      <c r="AD28" s="1051"/>
      <c r="AE28" s="1052"/>
      <c r="AF28" s="1053">
        <v>50</v>
      </c>
      <c r="AG28" s="1051"/>
      <c r="AH28" s="1051"/>
      <c r="AI28" s="1051"/>
      <c r="AJ28" s="1054"/>
      <c r="AK28" s="1042">
        <v>65</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1206</v>
      </c>
      <c r="R29" s="1039"/>
      <c r="S29" s="1039"/>
      <c r="T29" s="1039"/>
      <c r="U29" s="1039"/>
      <c r="V29" s="1039">
        <v>989</v>
      </c>
      <c r="W29" s="1039"/>
      <c r="X29" s="1039"/>
      <c r="Y29" s="1039"/>
      <c r="Z29" s="1039"/>
      <c r="AA29" s="1039">
        <v>217</v>
      </c>
      <c r="AB29" s="1039"/>
      <c r="AC29" s="1039"/>
      <c r="AD29" s="1039"/>
      <c r="AE29" s="1040"/>
      <c r="AF29" s="1035">
        <v>217</v>
      </c>
      <c r="AG29" s="1036"/>
      <c r="AH29" s="1036"/>
      <c r="AI29" s="1036"/>
      <c r="AJ29" s="1037"/>
      <c r="AK29" s="980">
        <v>164</v>
      </c>
      <c r="AL29" s="971"/>
      <c r="AM29" s="971"/>
      <c r="AN29" s="971"/>
      <c r="AO29" s="971"/>
      <c r="AP29" s="971" t="s">
        <v>547</v>
      </c>
      <c r="AQ29" s="971"/>
      <c r="AR29" s="971"/>
      <c r="AS29" s="971"/>
      <c r="AT29" s="971"/>
      <c r="AU29" s="971" t="s">
        <v>547</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186</v>
      </c>
      <c r="R30" s="1039"/>
      <c r="S30" s="1039"/>
      <c r="T30" s="1039"/>
      <c r="U30" s="1039"/>
      <c r="V30" s="1039">
        <v>184</v>
      </c>
      <c r="W30" s="1039"/>
      <c r="X30" s="1039"/>
      <c r="Y30" s="1039"/>
      <c r="Z30" s="1039"/>
      <c r="AA30" s="1039">
        <v>2</v>
      </c>
      <c r="AB30" s="1039"/>
      <c r="AC30" s="1039"/>
      <c r="AD30" s="1039"/>
      <c r="AE30" s="1040"/>
      <c r="AF30" s="1035">
        <v>2</v>
      </c>
      <c r="AG30" s="1036"/>
      <c r="AH30" s="1036"/>
      <c r="AI30" s="1036"/>
      <c r="AJ30" s="1037"/>
      <c r="AK30" s="980">
        <v>35</v>
      </c>
      <c r="AL30" s="971"/>
      <c r="AM30" s="971"/>
      <c r="AN30" s="971"/>
      <c r="AO30" s="971"/>
      <c r="AP30" s="971" t="s">
        <v>547</v>
      </c>
      <c r="AQ30" s="971"/>
      <c r="AR30" s="971"/>
      <c r="AS30" s="971"/>
      <c r="AT30" s="971"/>
      <c r="AU30" s="971" t="s">
        <v>547</v>
      </c>
      <c r="AV30" s="971"/>
      <c r="AW30" s="971"/>
      <c r="AX30" s="971"/>
      <c r="AY30" s="971"/>
      <c r="AZ30" s="1041" t="s">
        <v>547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303</v>
      </c>
      <c r="R31" s="1039"/>
      <c r="S31" s="1039"/>
      <c r="T31" s="1039"/>
      <c r="U31" s="1039"/>
      <c r="V31" s="1039">
        <v>369</v>
      </c>
      <c r="W31" s="1039"/>
      <c r="X31" s="1039"/>
      <c r="Y31" s="1039"/>
      <c r="Z31" s="1039"/>
      <c r="AA31" s="1039">
        <v>-65</v>
      </c>
      <c r="AB31" s="1039"/>
      <c r="AC31" s="1039"/>
      <c r="AD31" s="1039"/>
      <c r="AE31" s="1040"/>
      <c r="AF31" s="1035">
        <v>529</v>
      </c>
      <c r="AG31" s="1036"/>
      <c r="AH31" s="1036"/>
      <c r="AI31" s="1036"/>
      <c r="AJ31" s="1037"/>
      <c r="AK31" s="980">
        <v>20</v>
      </c>
      <c r="AL31" s="971"/>
      <c r="AM31" s="971"/>
      <c r="AN31" s="971"/>
      <c r="AO31" s="971"/>
      <c r="AP31" s="971">
        <v>433</v>
      </c>
      <c r="AQ31" s="971"/>
      <c r="AR31" s="971"/>
      <c r="AS31" s="971"/>
      <c r="AT31" s="971"/>
      <c r="AU31" s="971" t="s">
        <v>547</v>
      </c>
      <c r="AV31" s="971"/>
      <c r="AW31" s="971"/>
      <c r="AX31" s="971"/>
      <c r="AY31" s="971"/>
      <c r="AZ31" s="1041" t="s">
        <v>547</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799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22493</v>
      </c>
      <c r="R68" s="982"/>
      <c r="S68" s="982"/>
      <c r="T68" s="982"/>
      <c r="U68" s="982"/>
      <c r="V68" s="982">
        <v>18905</v>
      </c>
      <c r="W68" s="982"/>
      <c r="X68" s="982"/>
      <c r="Y68" s="982"/>
      <c r="Z68" s="982"/>
      <c r="AA68" s="982">
        <v>3589</v>
      </c>
      <c r="AB68" s="982"/>
      <c r="AC68" s="982"/>
      <c r="AD68" s="982"/>
      <c r="AE68" s="982"/>
      <c r="AF68" s="982">
        <v>3589</v>
      </c>
      <c r="AG68" s="982"/>
      <c r="AH68" s="982"/>
      <c r="AI68" s="982"/>
      <c r="AJ68" s="982"/>
      <c r="AK68" s="982">
        <v>216</v>
      </c>
      <c r="AL68" s="982"/>
      <c r="AM68" s="982"/>
      <c r="AN68" s="982"/>
      <c r="AO68" s="982"/>
      <c r="AP68" s="982" t="s">
        <v>547</v>
      </c>
      <c r="AQ68" s="982"/>
      <c r="AR68" s="982"/>
      <c r="AS68" s="982"/>
      <c r="AT68" s="982"/>
      <c r="AU68" s="982" t="s">
        <v>547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187</v>
      </c>
      <c r="R69" s="971"/>
      <c r="S69" s="971"/>
      <c r="T69" s="971"/>
      <c r="U69" s="971"/>
      <c r="V69" s="971">
        <v>162</v>
      </c>
      <c r="W69" s="971"/>
      <c r="X69" s="971"/>
      <c r="Y69" s="971"/>
      <c r="Z69" s="971"/>
      <c r="AA69" s="971">
        <v>26</v>
      </c>
      <c r="AB69" s="971"/>
      <c r="AC69" s="971"/>
      <c r="AD69" s="971"/>
      <c r="AE69" s="971"/>
      <c r="AF69" s="971">
        <v>26</v>
      </c>
      <c r="AG69" s="971"/>
      <c r="AH69" s="971"/>
      <c r="AI69" s="971"/>
      <c r="AJ69" s="971"/>
      <c r="AK69" s="971" t="s">
        <v>547</v>
      </c>
      <c r="AL69" s="971"/>
      <c r="AM69" s="971"/>
      <c r="AN69" s="971"/>
      <c r="AO69" s="971"/>
      <c r="AP69" s="971" t="s">
        <v>547</v>
      </c>
      <c r="AQ69" s="971"/>
      <c r="AR69" s="971"/>
      <c r="AS69" s="971"/>
      <c r="AT69" s="971"/>
      <c r="AU69" s="971" t="s">
        <v>547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104</v>
      </c>
      <c r="R70" s="971"/>
      <c r="S70" s="971"/>
      <c r="T70" s="971"/>
      <c r="U70" s="971"/>
      <c r="V70" s="971">
        <v>94</v>
      </c>
      <c r="W70" s="971"/>
      <c r="X70" s="971"/>
      <c r="Y70" s="971"/>
      <c r="Z70" s="971"/>
      <c r="AA70" s="971">
        <v>10</v>
      </c>
      <c r="AB70" s="971"/>
      <c r="AC70" s="971"/>
      <c r="AD70" s="971"/>
      <c r="AE70" s="971"/>
      <c r="AF70" s="971">
        <v>10</v>
      </c>
      <c r="AG70" s="971"/>
      <c r="AH70" s="971"/>
      <c r="AI70" s="971"/>
      <c r="AJ70" s="971"/>
      <c r="AK70" s="971">
        <v>1</v>
      </c>
      <c r="AL70" s="971"/>
      <c r="AM70" s="971"/>
      <c r="AN70" s="971"/>
      <c r="AO70" s="971"/>
      <c r="AP70" s="971" t="s">
        <v>547</v>
      </c>
      <c r="AQ70" s="971"/>
      <c r="AR70" s="971"/>
      <c r="AS70" s="971"/>
      <c r="AT70" s="971"/>
      <c r="AU70" s="971" t="s">
        <v>547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100</v>
      </c>
      <c r="R71" s="971"/>
      <c r="S71" s="971"/>
      <c r="T71" s="971"/>
      <c r="U71" s="971"/>
      <c r="V71" s="971">
        <v>62</v>
      </c>
      <c r="W71" s="971"/>
      <c r="X71" s="971"/>
      <c r="Y71" s="971"/>
      <c r="Z71" s="971"/>
      <c r="AA71" s="971">
        <v>37</v>
      </c>
      <c r="AB71" s="971"/>
      <c r="AC71" s="971"/>
      <c r="AD71" s="971"/>
      <c r="AE71" s="971"/>
      <c r="AF71" s="971">
        <v>37</v>
      </c>
      <c r="AG71" s="971"/>
      <c r="AH71" s="971"/>
      <c r="AI71" s="971"/>
      <c r="AJ71" s="971"/>
      <c r="AK71" s="971" t="s">
        <v>547</v>
      </c>
      <c r="AL71" s="971"/>
      <c r="AM71" s="971"/>
      <c r="AN71" s="971"/>
      <c r="AO71" s="971"/>
      <c r="AP71" s="971" t="s">
        <v>547</v>
      </c>
      <c r="AQ71" s="971"/>
      <c r="AR71" s="971"/>
      <c r="AS71" s="971"/>
      <c r="AT71" s="971"/>
      <c r="AU71" s="971" t="s">
        <v>547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2880</v>
      </c>
      <c r="R72" s="971"/>
      <c r="S72" s="971"/>
      <c r="T72" s="971"/>
      <c r="U72" s="971"/>
      <c r="V72" s="971">
        <v>3253</v>
      </c>
      <c r="W72" s="971"/>
      <c r="X72" s="971"/>
      <c r="Y72" s="971"/>
      <c r="Z72" s="971"/>
      <c r="AA72" s="971">
        <v>-373</v>
      </c>
      <c r="AB72" s="971"/>
      <c r="AC72" s="971"/>
      <c r="AD72" s="971"/>
      <c r="AE72" s="971"/>
      <c r="AF72" s="971">
        <v>-373</v>
      </c>
      <c r="AG72" s="971"/>
      <c r="AH72" s="971"/>
      <c r="AI72" s="971"/>
      <c r="AJ72" s="971"/>
      <c r="AK72" s="971">
        <v>436</v>
      </c>
      <c r="AL72" s="971"/>
      <c r="AM72" s="971"/>
      <c r="AN72" s="971"/>
      <c r="AO72" s="971"/>
      <c r="AP72" s="971">
        <v>2539</v>
      </c>
      <c r="AQ72" s="971"/>
      <c r="AR72" s="971"/>
      <c r="AS72" s="971"/>
      <c r="AT72" s="971"/>
      <c r="AU72" s="971">
        <v>152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2084</v>
      </c>
      <c r="R73" s="971"/>
      <c r="S73" s="971"/>
      <c r="T73" s="971"/>
      <c r="U73" s="971"/>
      <c r="V73" s="971">
        <v>2019</v>
      </c>
      <c r="W73" s="971"/>
      <c r="X73" s="971"/>
      <c r="Y73" s="971"/>
      <c r="Z73" s="971"/>
      <c r="AA73" s="971">
        <v>65</v>
      </c>
      <c r="AB73" s="971"/>
      <c r="AC73" s="971"/>
      <c r="AD73" s="971"/>
      <c r="AE73" s="971"/>
      <c r="AF73" s="971">
        <v>52</v>
      </c>
      <c r="AG73" s="971"/>
      <c r="AH73" s="971"/>
      <c r="AI73" s="971"/>
      <c r="AJ73" s="971"/>
      <c r="AK73" s="971" t="s">
        <v>547</v>
      </c>
      <c r="AL73" s="971"/>
      <c r="AM73" s="971"/>
      <c r="AN73" s="971"/>
      <c r="AO73" s="971"/>
      <c r="AP73" s="971">
        <v>207</v>
      </c>
      <c r="AQ73" s="971"/>
      <c r="AR73" s="971"/>
      <c r="AS73" s="971"/>
      <c r="AT73" s="971"/>
      <c r="AU73" s="971">
        <v>23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v>3799</v>
      </c>
      <c r="R74" s="971"/>
      <c r="S74" s="971"/>
      <c r="T74" s="971"/>
      <c r="U74" s="971"/>
      <c r="V74" s="971">
        <v>3815</v>
      </c>
      <c r="W74" s="971"/>
      <c r="X74" s="971"/>
      <c r="Y74" s="971"/>
      <c r="Z74" s="971"/>
      <c r="AA74" s="971">
        <v>-16</v>
      </c>
      <c r="AB74" s="971"/>
      <c r="AC74" s="971"/>
      <c r="AD74" s="971"/>
      <c r="AE74" s="971"/>
      <c r="AF74" s="971">
        <v>-16</v>
      </c>
      <c r="AG74" s="971"/>
      <c r="AH74" s="971"/>
      <c r="AI74" s="971"/>
      <c r="AJ74" s="971"/>
      <c r="AK74" s="971" t="s">
        <v>547</v>
      </c>
      <c r="AL74" s="971"/>
      <c r="AM74" s="971"/>
      <c r="AN74" s="971"/>
      <c r="AO74" s="971"/>
      <c r="AP74" s="971">
        <v>2310</v>
      </c>
      <c r="AQ74" s="971"/>
      <c r="AR74" s="971"/>
      <c r="AS74" s="971"/>
      <c r="AT74" s="971"/>
      <c r="AU74" s="971" t="s">
        <v>547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78">
        <v>454</v>
      </c>
      <c r="R75" s="979"/>
      <c r="S75" s="979"/>
      <c r="T75" s="979"/>
      <c r="U75" s="980"/>
      <c r="V75" s="981">
        <v>403</v>
      </c>
      <c r="W75" s="979"/>
      <c r="X75" s="979"/>
      <c r="Y75" s="979"/>
      <c r="Z75" s="980"/>
      <c r="AA75" s="981">
        <v>51</v>
      </c>
      <c r="AB75" s="979"/>
      <c r="AC75" s="979"/>
      <c r="AD75" s="979"/>
      <c r="AE75" s="980"/>
      <c r="AF75" s="981">
        <v>51</v>
      </c>
      <c r="AG75" s="979"/>
      <c r="AH75" s="979"/>
      <c r="AI75" s="979"/>
      <c r="AJ75" s="980"/>
      <c r="AK75" s="981" t="s">
        <v>547</v>
      </c>
      <c r="AL75" s="979"/>
      <c r="AM75" s="979"/>
      <c r="AN75" s="979"/>
      <c r="AO75" s="980"/>
      <c r="AP75" s="981">
        <v>107</v>
      </c>
      <c r="AQ75" s="979"/>
      <c r="AR75" s="979"/>
      <c r="AS75" s="979"/>
      <c r="AT75" s="980"/>
      <c r="AU75" s="981">
        <v>17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556</v>
      </c>
      <c r="C76" s="975"/>
      <c r="D76" s="975"/>
      <c r="E76" s="975"/>
      <c r="F76" s="975"/>
      <c r="G76" s="975"/>
      <c r="H76" s="975"/>
      <c r="I76" s="975"/>
      <c r="J76" s="975"/>
      <c r="K76" s="975"/>
      <c r="L76" s="975"/>
      <c r="M76" s="975"/>
      <c r="N76" s="975"/>
      <c r="O76" s="975"/>
      <c r="P76" s="976"/>
      <c r="Q76" s="978">
        <v>41</v>
      </c>
      <c r="R76" s="979"/>
      <c r="S76" s="979"/>
      <c r="T76" s="979"/>
      <c r="U76" s="980"/>
      <c r="V76" s="981">
        <v>38</v>
      </c>
      <c r="W76" s="979"/>
      <c r="X76" s="979"/>
      <c r="Y76" s="979"/>
      <c r="Z76" s="980"/>
      <c r="AA76" s="981">
        <v>3</v>
      </c>
      <c r="AB76" s="979"/>
      <c r="AC76" s="979"/>
      <c r="AD76" s="979"/>
      <c r="AE76" s="980"/>
      <c r="AF76" s="981">
        <v>3</v>
      </c>
      <c r="AG76" s="979"/>
      <c r="AH76" s="979"/>
      <c r="AI76" s="979"/>
      <c r="AJ76" s="980"/>
      <c r="AK76" s="981" t="s">
        <v>547</v>
      </c>
      <c r="AL76" s="979"/>
      <c r="AM76" s="979"/>
      <c r="AN76" s="979"/>
      <c r="AO76" s="980"/>
      <c r="AP76" s="981">
        <v>108</v>
      </c>
      <c r="AQ76" s="979"/>
      <c r="AR76" s="979"/>
      <c r="AS76" s="979"/>
      <c r="AT76" s="980"/>
      <c r="AU76" s="981">
        <v>54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557</v>
      </c>
      <c r="C77" s="975"/>
      <c r="D77" s="975"/>
      <c r="E77" s="975"/>
      <c r="F77" s="975"/>
      <c r="G77" s="975"/>
      <c r="H77" s="975"/>
      <c r="I77" s="975"/>
      <c r="J77" s="975"/>
      <c r="K77" s="975"/>
      <c r="L77" s="975"/>
      <c r="M77" s="975"/>
      <c r="N77" s="975"/>
      <c r="O77" s="975"/>
      <c r="P77" s="976"/>
      <c r="Q77" s="978">
        <v>2922</v>
      </c>
      <c r="R77" s="979"/>
      <c r="S77" s="979"/>
      <c r="T77" s="979"/>
      <c r="U77" s="980"/>
      <c r="V77" s="981">
        <v>2446</v>
      </c>
      <c r="W77" s="979"/>
      <c r="X77" s="979"/>
      <c r="Y77" s="979"/>
      <c r="Z77" s="980"/>
      <c r="AA77" s="981">
        <v>476</v>
      </c>
      <c r="AB77" s="979"/>
      <c r="AC77" s="979"/>
      <c r="AD77" s="979"/>
      <c r="AE77" s="980"/>
      <c r="AF77" s="981">
        <v>476</v>
      </c>
      <c r="AG77" s="979"/>
      <c r="AH77" s="979"/>
      <c r="AI77" s="979"/>
      <c r="AJ77" s="980"/>
      <c r="AK77" s="981">
        <v>58</v>
      </c>
      <c r="AL77" s="979"/>
      <c r="AM77" s="979"/>
      <c r="AN77" s="979"/>
      <c r="AO77" s="980"/>
      <c r="AP77" s="981" t="s">
        <v>547</v>
      </c>
      <c r="AQ77" s="979"/>
      <c r="AR77" s="979"/>
      <c r="AS77" s="979"/>
      <c r="AT77" s="980"/>
      <c r="AU77" s="981" t="s">
        <v>547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558</v>
      </c>
      <c r="C78" s="975"/>
      <c r="D78" s="975"/>
      <c r="E78" s="975"/>
      <c r="F78" s="975"/>
      <c r="G78" s="975"/>
      <c r="H78" s="975"/>
      <c r="I78" s="975"/>
      <c r="J78" s="975"/>
      <c r="K78" s="975"/>
      <c r="L78" s="975"/>
      <c r="M78" s="975"/>
      <c r="N78" s="975"/>
      <c r="O78" s="975"/>
      <c r="P78" s="976"/>
      <c r="Q78" s="977">
        <v>758421</v>
      </c>
      <c r="R78" s="971"/>
      <c r="S78" s="971"/>
      <c r="T78" s="971"/>
      <c r="U78" s="971"/>
      <c r="V78" s="971">
        <v>750353</v>
      </c>
      <c r="W78" s="971"/>
      <c r="X78" s="971"/>
      <c r="Y78" s="971"/>
      <c r="Z78" s="971"/>
      <c r="AA78" s="971">
        <v>8067</v>
      </c>
      <c r="AB78" s="971"/>
      <c r="AC78" s="971"/>
      <c r="AD78" s="971"/>
      <c r="AE78" s="971"/>
      <c r="AF78" s="971">
        <v>8067</v>
      </c>
      <c r="AG78" s="971"/>
      <c r="AH78" s="971"/>
      <c r="AI78" s="971"/>
      <c r="AJ78" s="971"/>
      <c r="AK78" s="971">
        <v>4245</v>
      </c>
      <c r="AL78" s="971"/>
      <c r="AM78" s="971"/>
      <c r="AN78" s="971"/>
      <c r="AO78" s="971"/>
      <c r="AP78" s="971" t="s">
        <v>547</v>
      </c>
      <c r="AQ78" s="971"/>
      <c r="AR78" s="971"/>
      <c r="AS78" s="971"/>
      <c r="AT78" s="971"/>
      <c r="AU78" s="971" t="s">
        <v>547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11922</v>
      </c>
      <c r="AG88" s="959"/>
      <c r="AH88" s="959"/>
      <c r="AI88" s="959"/>
      <c r="AJ88" s="959"/>
      <c r="AK88" s="963"/>
      <c r="AL88" s="963"/>
      <c r="AM88" s="963"/>
      <c r="AN88" s="963"/>
      <c r="AO88" s="963"/>
      <c r="AP88" s="959">
        <v>5271</v>
      </c>
      <c r="AQ88" s="959"/>
      <c r="AR88" s="959"/>
      <c r="AS88" s="959"/>
      <c r="AT88" s="959"/>
      <c r="AU88" s="959">
        <v>246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2">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350173</v>
      </c>
      <c r="AB110" s="889"/>
      <c r="AC110" s="889"/>
      <c r="AD110" s="889"/>
      <c r="AE110" s="890"/>
      <c r="AF110" s="891">
        <v>365847</v>
      </c>
      <c r="AG110" s="889"/>
      <c r="AH110" s="889"/>
      <c r="AI110" s="889"/>
      <c r="AJ110" s="890"/>
      <c r="AK110" s="891">
        <v>348225</v>
      </c>
      <c r="AL110" s="889"/>
      <c r="AM110" s="889"/>
      <c r="AN110" s="889"/>
      <c r="AO110" s="890"/>
      <c r="AP110" s="892">
        <v>14.6</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3354041</v>
      </c>
      <c r="BR110" s="842"/>
      <c r="BS110" s="842"/>
      <c r="BT110" s="842"/>
      <c r="BU110" s="842"/>
      <c r="BV110" s="842">
        <v>3074029</v>
      </c>
      <c r="BW110" s="842"/>
      <c r="BX110" s="842"/>
      <c r="BY110" s="842"/>
      <c r="BZ110" s="842"/>
      <c r="CA110" s="842">
        <v>2835123</v>
      </c>
      <c r="CB110" s="842"/>
      <c r="CC110" s="842"/>
      <c r="CD110" s="842"/>
      <c r="CE110" s="842"/>
      <c r="CF110" s="866">
        <v>119.2</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30060</v>
      </c>
      <c r="BR112" s="817"/>
      <c r="BS112" s="817"/>
      <c r="BT112" s="817"/>
      <c r="BU112" s="817"/>
      <c r="BV112" s="817">
        <v>18859</v>
      </c>
      <c r="BW112" s="817"/>
      <c r="BX112" s="817"/>
      <c r="BY112" s="817"/>
      <c r="BZ112" s="817"/>
      <c r="CA112" s="817">
        <v>19065</v>
      </c>
      <c r="CB112" s="817"/>
      <c r="CC112" s="817"/>
      <c r="CD112" s="817"/>
      <c r="CE112" s="817"/>
      <c r="CF112" s="875">
        <v>0.8</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1431</v>
      </c>
      <c r="AB113" s="919"/>
      <c r="AC113" s="919"/>
      <c r="AD113" s="919"/>
      <c r="AE113" s="920"/>
      <c r="AF113" s="921">
        <v>662</v>
      </c>
      <c r="AG113" s="919"/>
      <c r="AH113" s="919"/>
      <c r="AI113" s="919"/>
      <c r="AJ113" s="920"/>
      <c r="AK113" s="921">
        <v>2416</v>
      </c>
      <c r="AL113" s="919"/>
      <c r="AM113" s="919"/>
      <c r="AN113" s="919"/>
      <c r="AO113" s="920"/>
      <c r="AP113" s="922">
        <v>0.1</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289733</v>
      </c>
      <c r="BR113" s="817"/>
      <c r="BS113" s="817"/>
      <c r="BT113" s="817"/>
      <c r="BU113" s="817"/>
      <c r="BV113" s="817">
        <v>260281</v>
      </c>
      <c r="BW113" s="817"/>
      <c r="BX113" s="817"/>
      <c r="BY113" s="817"/>
      <c r="BZ113" s="817"/>
      <c r="CA113" s="817">
        <v>245813</v>
      </c>
      <c r="CB113" s="817"/>
      <c r="CC113" s="817"/>
      <c r="CD113" s="817"/>
      <c r="CE113" s="817"/>
      <c r="CF113" s="875">
        <v>10.3</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27048</v>
      </c>
      <c r="AB114" s="780"/>
      <c r="AC114" s="780"/>
      <c r="AD114" s="780"/>
      <c r="AE114" s="781"/>
      <c r="AF114" s="782">
        <v>26065</v>
      </c>
      <c r="AG114" s="780"/>
      <c r="AH114" s="780"/>
      <c r="AI114" s="780"/>
      <c r="AJ114" s="781"/>
      <c r="AK114" s="782">
        <v>23314</v>
      </c>
      <c r="AL114" s="780"/>
      <c r="AM114" s="780"/>
      <c r="AN114" s="780"/>
      <c r="AO114" s="781"/>
      <c r="AP114" s="824">
        <v>1</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732244</v>
      </c>
      <c r="BR114" s="817"/>
      <c r="BS114" s="817"/>
      <c r="BT114" s="817"/>
      <c r="BU114" s="817"/>
      <c r="BV114" s="817">
        <v>694355</v>
      </c>
      <c r="BW114" s="817"/>
      <c r="BX114" s="817"/>
      <c r="BY114" s="817"/>
      <c r="BZ114" s="817"/>
      <c r="CA114" s="817">
        <v>631364</v>
      </c>
      <c r="CB114" s="817"/>
      <c r="CC114" s="817"/>
      <c r="CD114" s="817"/>
      <c r="CE114" s="817"/>
      <c r="CF114" s="875">
        <v>26.5</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378652</v>
      </c>
      <c r="AB117" s="903"/>
      <c r="AC117" s="903"/>
      <c r="AD117" s="903"/>
      <c r="AE117" s="904"/>
      <c r="AF117" s="905">
        <v>392574</v>
      </c>
      <c r="AG117" s="903"/>
      <c r="AH117" s="903"/>
      <c r="AI117" s="903"/>
      <c r="AJ117" s="904"/>
      <c r="AK117" s="905">
        <v>373955</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4406078</v>
      </c>
      <c r="BR119" s="845"/>
      <c r="BS119" s="845"/>
      <c r="BT119" s="845"/>
      <c r="BU119" s="845"/>
      <c r="BV119" s="845">
        <v>4047524</v>
      </c>
      <c r="BW119" s="845"/>
      <c r="BX119" s="845"/>
      <c r="BY119" s="845"/>
      <c r="BZ119" s="845"/>
      <c r="CA119" s="845">
        <v>3731365</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1197293</v>
      </c>
      <c r="BR120" s="842"/>
      <c r="BS120" s="842"/>
      <c r="BT120" s="842"/>
      <c r="BU120" s="842"/>
      <c r="BV120" s="842">
        <v>1422762</v>
      </c>
      <c r="BW120" s="842"/>
      <c r="BX120" s="842"/>
      <c r="BY120" s="842"/>
      <c r="BZ120" s="842"/>
      <c r="CA120" s="842">
        <v>1603503</v>
      </c>
      <c r="CB120" s="842"/>
      <c r="CC120" s="842"/>
      <c r="CD120" s="842"/>
      <c r="CE120" s="842"/>
      <c r="CF120" s="866">
        <v>67.400000000000006</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30060</v>
      </c>
      <c r="DH120" s="842"/>
      <c r="DI120" s="842"/>
      <c r="DJ120" s="842"/>
      <c r="DK120" s="842"/>
      <c r="DL120" s="842">
        <v>18859</v>
      </c>
      <c r="DM120" s="842"/>
      <c r="DN120" s="842"/>
      <c r="DO120" s="842"/>
      <c r="DP120" s="842"/>
      <c r="DQ120" s="842">
        <v>19065</v>
      </c>
      <c r="DR120" s="842"/>
      <c r="DS120" s="842"/>
      <c r="DT120" s="842"/>
      <c r="DU120" s="842"/>
      <c r="DV120" s="843">
        <v>0.8</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43172</v>
      </c>
      <c r="BR121" s="817"/>
      <c r="BS121" s="817"/>
      <c r="BT121" s="817"/>
      <c r="BU121" s="817"/>
      <c r="BV121" s="817">
        <v>37268</v>
      </c>
      <c r="BW121" s="817"/>
      <c r="BX121" s="817"/>
      <c r="BY121" s="817"/>
      <c r="BZ121" s="817"/>
      <c r="CA121" s="817">
        <v>28824</v>
      </c>
      <c r="CB121" s="817"/>
      <c r="CC121" s="817"/>
      <c r="CD121" s="817"/>
      <c r="CE121" s="817"/>
      <c r="CF121" s="875">
        <v>1.2</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2765515</v>
      </c>
      <c r="BR122" s="845"/>
      <c r="BS122" s="845"/>
      <c r="BT122" s="845"/>
      <c r="BU122" s="845"/>
      <c r="BV122" s="845">
        <v>2569801</v>
      </c>
      <c r="BW122" s="845"/>
      <c r="BX122" s="845"/>
      <c r="BY122" s="845"/>
      <c r="BZ122" s="845"/>
      <c r="CA122" s="845">
        <v>2408840</v>
      </c>
      <c r="CB122" s="845"/>
      <c r="CC122" s="845"/>
      <c r="CD122" s="845"/>
      <c r="CE122" s="845"/>
      <c r="CF122" s="846">
        <v>101.2</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4005980</v>
      </c>
      <c r="BR123" s="833"/>
      <c r="BS123" s="833"/>
      <c r="BT123" s="833"/>
      <c r="BU123" s="833"/>
      <c r="BV123" s="833">
        <v>4029831</v>
      </c>
      <c r="BW123" s="833"/>
      <c r="BX123" s="833"/>
      <c r="BY123" s="833"/>
      <c r="BZ123" s="833"/>
      <c r="CA123" s="833">
        <v>4041167</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16.399999999999999</v>
      </c>
      <c r="BR124" s="831"/>
      <c r="BS124" s="831"/>
      <c r="BT124" s="831"/>
      <c r="BU124" s="831"/>
      <c r="BV124" s="831">
        <v>0.7</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5001</v>
      </c>
      <c r="AB128" s="801"/>
      <c r="AC128" s="801"/>
      <c r="AD128" s="801"/>
      <c r="AE128" s="802"/>
      <c r="AF128" s="803">
        <v>5238</v>
      </c>
      <c r="AG128" s="801"/>
      <c r="AH128" s="801"/>
      <c r="AI128" s="801"/>
      <c r="AJ128" s="802"/>
      <c r="AK128" s="803">
        <v>4254</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2691377</v>
      </c>
      <c r="AB129" s="780"/>
      <c r="AC129" s="780"/>
      <c r="AD129" s="780"/>
      <c r="AE129" s="781"/>
      <c r="AF129" s="782">
        <v>2631318</v>
      </c>
      <c r="AG129" s="780"/>
      <c r="AH129" s="780"/>
      <c r="AI129" s="780"/>
      <c r="AJ129" s="781"/>
      <c r="AK129" s="782">
        <v>2622964</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259976</v>
      </c>
      <c r="AB130" s="780"/>
      <c r="AC130" s="780"/>
      <c r="AD130" s="780"/>
      <c r="AE130" s="781"/>
      <c r="AF130" s="782">
        <v>273085</v>
      </c>
      <c r="AG130" s="780"/>
      <c r="AH130" s="780"/>
      <c r="AI130" s="780"/>
      <c r="AJ130" s="781"/>
      <c r="AK130" s="782">
        <v>243808</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2431401</v>
      </c>
      <c r="AB131" s="764"/>
      <c r="AC131" s="764"/>
      <c r="AD131" s="764"/>
      <c r="AE131" s="765"/>
      <c r="AF131" s="766">
        <v>2358233</v>
      </c>
      <c r="AG131" s="764"/>
      <c r="AH131" s="764"/>
      <c r="AI131" s="764"/>
      <c r="AJ131" s="765"/>
      <c r="AK131" s="766">
        <v>2379156</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4.6752880340000003</v>
      </c>
      <c r="AB132" s="745"/>
      <c r="AC132" s="745"/>
      <c r="AD132" s="745"/>
      <c r="AE132" s="746"/>
      <c r="AF132" s="747">
        <v>4.8447714880000001</v>
      </c>
      <c r="AG132" s="745"/>
      <c r="AH132" s="745"/>
      <c r="AI132" s="745"/>
      <c r="AJ132" s="746"/>
      <c r="AK132" s="747">
        <v>5.2914983299999996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4.2</v>
      </c>
      <c r="AB133" s="724"/>
      <c r="AC133" s="724"/>
      <c r="AD133" s="724"/>
      <c r="AE133" s="725"/>
      <c r="AF133" s="723">
        <v>4.5999999999999996</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sipOp4yvDCgftO664cBwYaJqq6dO6Ru7pnrEQwrqJ+EdknEsz1PqgNQcR+PZxNvnOx7KnYWeSGfVhgblR/Isg==" saltValue="IbFta9tDs4ovwjWIaTwq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O1" zoomScale="90" zoomScaleNormal="85" zoomScaleSheetLayoutView="90" workbookViewId="0">
      <selection activeCell="DD73" sqref="DD7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emDlIu7FmxudXrh9YHylie42ZQCbgaMcD+lLTKybpUjAo4NzF97Tj1B+DUJRkOcvIYhWVXVkr3nkuhe+9wFGg==" saltValue="gn9NWAc3tTw4Jtlc5a8m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7"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HtRIJuv+EJ7WonyjWyRAaN2b4ID5U2r6+ev+KIorr5YzCkgvFVqVqwFoRItejpj6l6tTqEuVLa3Zw+bi58bMA==" saltValue="8zkbnTIlYBRr5ll0rGeX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833988</v>
      </c>
      <c r="AP9" s="281">
        <v>119141</v>
      </c>
      <c r="AQ9" s="282">
        <v>143407</v>
      </c>
      <c r="AR9" s="283">
        <v>-16.899999999999999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171494</v>
      </c>
      <c r="AP10" s="284">
        <v>24499</v>
      </c>
      <c r="AQ10" s="285">
        <v>20271</v>
      </c>
      <c r="AR10" s="286">
        <v>20.9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1412</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27548</v>
      </c>
      <c r="AP13" s="284">
        <v>3935</v>
      </c>
      <c r="AQ13" s="285">
        <v>5234</v>
      </c>
      <c r="AR13" s="286">
        <v>-24.8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8216</v>
      </c>
      <c r="AP14" s="284">
        <v>1174</v>
      </c>
      <c r="AQ14" s="285">
        <v>3337</v>
      </c>
      <c r="AR14" s="286">
        <v>-64.8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-81961</v>
      </c>
      <c r="AP15" s="284">
        <v>-11709</v>
      </c>
      <c r="AQ15" s="285">
        <v>-9830</v>
      </c>
      <c r="AR15" s="286">
        <v>19.100000000000001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959285</v>
      </c>
      <c r="AP16" s="284">
        <v>137041</v>
      </c>
      <c r="AQ16" s="285">
        <v>163831</v>
      </c>
      <c r="AR16" s="286">
        <v>-16.399999999999999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12</v>
      </c>
      <c r="AP21" s="298">
        <v>14.18</v>
      </c>
      <c r="AQ21" s="299">
        <v>-2.1800000000000002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98</v>
      </c>
      <c r="AP22" s="303">
        <v>95.4</v>
      </c>
      <c r="AQ22" s="304">
        <v>2.6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348225</v>
      </c>
      <c r="AP32" s="312">
        <v>49746</v>
      </c>
      <c r="AQ32" s="313">
        <v>86321</v>
      </c>
      <c r="AR32" s="314">
        <v>-42.4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2416</v>
      </c>
      <c r="AP35" s="312">
        <v>345</v>
      </c>
      <c r="AQ35" s="313">
        <v>18581</v>
      </c>
      <c r="AR35" s="314">
        <v>-98.1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23314</v>
      </c>
      <c r="AP36" s="312">
        <v>3331</v>
      </c>
      <c r="AQ36" s="313">
        <v>4521</v>
      </c>
      <c r="AR36" s="314">
        <v>-26.3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983</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20</v>
      </c>
      <c r="AR38" s="304" t="s">
        <v>484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-4254</v>
      </c>
      <c r="AP39" s="312">
        <v>-608</v>
      </c>
      <c r="AQ39" s="313">
        <v>-4212</v>
      </c>
      <c r="AR39" s="314">
        <v>-85.6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-243808</v>
      </c>
      <c r="AP40" s="312">
        <v>-34830</v>
      </c>
      <c r="AQ40" s="313">
        <v>-70783</v>
      </c>
      <c r="AR40" s="314">
        <v>-50.8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125893</v>
      </c>
      <c r="AP41" s="312">
        <v>17985</v>
      </c>
      <c r="AQ41" s="313">
        <v>35432</v>
      </c>
      <c r="AR41" s="314">
        <v>-49.2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453653</v>
      </c>
      <c r="AN51" s="334">
        <v>61057</v>
      </c>
      <c r="AO51" s="335">
        <v>-12.7</v>
      </c>
      <c r="AP51" s="336">
        <v>145139</v>
      </c>
      <c r="AQ51" s="337">
        <v>19.5</v>
      </c>
      <c r="AR51" s="338">
        <v>-32.200000000000003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264526</v>
      </c>
      <c r="AN52" s="342">
        <v>35602</v>
      </c>
      <c r="AO52" s="343">
        <v>-39.1</v>
      </c>
      <c r="AP52" s="344">
        <v>83762</v>
      </c>
      <c r="AQ52" s="345">
        <v>33.1</v>
      </c>
      <c r="AR52" s="346">
        <v>-72.2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505248</v>
      </c>
      <c r="AN53" s="334">
        <v>69098</v>
      </c>
      <c r="AO53" s="335">
        <v>13.2</v>
      </c>
      <c r="AP53" s="336">
        <v>125391</v>
      </c>
      <c r="AQ53" s="337">
        <v>-13.6</v>
      </c>
      <c r="AR53" s="338">
        <v>26.8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429808</v>
      </c>
      <c r="AN54" s="342">
        <v>58781</v>
      </c>
      <c r="AO54" s="343">
        <v>65.099999999999994</v>
      </c>
      <c r="AP54" s="344">
        <v>68516</v>
      </c>
      <c r="AQ54" s="345">
        <v>-18.2</v>
      </c>
      <c r="AR54" s="346">
        <v>83.3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367100</v>
      </c>
      <c r="AN55" s="334">
        <v>50979</v>
      </c>
      <c r="AO55" s="335">
        <v>-26.2</v>
      </c>
      <c r="AP55" s="336">
        <v>138402</v>
      </c>
      <c r="AQ55" s="337">
        <v>10.4</v>
      </c>
      <c r="AR55" s="338">
        <v>-36.6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261340</v>
      </c>
      <c r="AN56" s="342">
        <v>36292</v>
      </c>
      <c r="AO56" s="343">
        <v>-38.299999999999997</v>
      </c>
      <c r="AP56" s="344">
        <v>70652</v>
      </c>
      <c r="AQ56" s="345">
        <v>3.1</v>
      </c>
      <c r="AR56" s="346">
        <v>-41.4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295446</v>
      </c>
      <c r="AN57" s="334">
        <v>41530</v>
      </c>
      <c r="AO57" s="335">
        <v>-18.5</v>
      </c>
      <c r="AP57" s="336">
        <v>146367</v>
      </c>
      <c r="AQ57" s="337">
        <v>5.8</v>
      </c>
      <c r="AR57" s="338">
        <v>-24.3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216718</v>
      </c>
      <c r="AN58" s="342">
        <v>30464</v>
      </c>
      <c r="AO58" s="343">
        <v>-16.100000000000001</v>
      </c>
      <c r="AP58" s="344">
        <v>79441</v>
      </c>
      <c r="AQ58" s="345">
        <v>12.4</v>
      </c>
      <c r="AR58" s="346">
        <v>-28.5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281200</v>
      </c>
      <c r="AN59" s="334">
        <v>40171</v>
      </c>
      <c r="AO59" s="335">
        <v>-3.3</v>
      </c>
      <c r="AP59" s="336">
        <v>165181</v>
      </c>
      <c r="AQ59" s="337">
        <v>12.9</v>
      </c>
      <c r="AR59" s="338">
        <v>-16.2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209737</v>
      </c>
      <c r="AN60" s="342">
        <v>29962</v>
      </c>
      <c r="AO60" s="343">
        <v>-1.6</v>
      </c>
      <c r="AP60" s="344">
        <v>82246</v>
      </c>
      <c r="AQ60" s="345">
        <v>3.5</v>
      </c>
      <c r="AR60" s="346">
        <v>-5.0999999999999996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380529</v>
      </c>
      <c r="AN61" s="349">
        <v>52567</v>
      </c>
      <c r="AO61" s="350">
        <v>-9.5</v>
      </c>
      <c r="AP61" s="351">
        <v>144096</v>
      </c>
      <c r="AQ61" s="352">
        <v>7</v>
      </c>
      <c r="AR61" s="338">
        <v>-16.5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276426</v>
      </c>
      <c r="AN62" s="342">
        <v>38220</v>
      </c>
      <c r="AO62" s="343">
        <v>-6</v>
      </c>
      <c r="AP62" s="344">
        <v>76923</v>
      </c>
      <c r="AQ62" s="345">
        <v>6.8</v>
      </c>
      <c r="AR62" s="346">
        <v>-12.8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cWCE24fPgJT6BB7TnUq0QANYE5sACgwGBMNcuOzVw28/NRUC43aUfCJKYMOkYXhAkBg6P6srrVJr7N/Wibqng==" saltValue="5BltEOs67ZjK/6HPQjG0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0" spans="125:125" ht="13.5" hidden="1" customHeight="1" x14ac:dyDescent="0.2"/>
    <row r="121" spans="125:125" ht="13.5" hidden="1" customHeight="1" x14ac:dyDescent="0.2">
      <c r="DU121" s="259"/>
    </row>
  </sheetData>
  <sheetProtection algorithmName="SHA-512" hashValue="CNvxngmTbUfUOMQzELxyIlVdP2NPlI4ybAQ4isey4qP1zQJv37sUfXfKtvzdR2m060gPVFvFbpfacLVf1QyDWQ==" saltValue="8MrJu17+5STJiGWfAQQD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PcOwoUDCEF9896eNwn6WhKRH5tRhkUaKOV8Eb32HgAcu0C6OpSjafkVbB010vrUR4KeQ80yky0N9wCq9VdBuLQ==" saltValue="efEYehXx5T+n3kpBVRWX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1"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15.57</v>
      </c>
      <c r="G47" s="12">
        <v>17.46</v>
      </c>
      <c r="H47" s="12">
        <v>17.87</v>
      </c>
      <c r="I47" s="12">
        <v>18.29</v>
      </c>
      <c r="J47" s="13">
        <v>21.4</v>
      </c>
    </row>
    <row r="48" spans="2:10" ht="57.75" customHeight="1" x14ac:dyDescent="0.2">
      <c r="B48" s="14"/>
      <c r="C48" s="1141" t="s">
        <v>4</v>
      </c>
      <c r="D48" s="1141"/>
      <c r="E48" s="1142"/>
      <c r="F48" s="15">
        <v>7.12</v>
      </c>
      <c r="G48" s="16">
        <v>10.16</v>
      </c>
      <c r="H48" s="16">
        <v>14.03</v>
      </c>
      <c r="I48" s="16">
        <v>12.78</v>
      </c>
      <c r="J48" s="17">
        <v>11.89</v>
      </c>
    </row>
    <row r="49" spans="2:10" ht="57.75" customHeight="1" thickBot="1" x14ac:dyDescent="0.25">
      <c r="B49" s="18"/>
      <c r="C49" s="1143" t="s">
        <v>5</v>
      </c>
      <c r="D49" s="1143"/>
      <c r="E49" s="1144"/>
      <c r="F49" s="19" t="s">
        <v>528</v>
      </c>
      <c r="G49" s="20">
        <v>6.02</v>
      </c>
      <c r="H49" s="20">
        <v>6.58</v>
      </c>
      <c r="I49" s="20" t="s">
        <v>529</v>
      </c>
      <c r="J49" s="21">
        <v>2.13</v>
      </c>
    </row>
    <row r="50" spans="2:10" ht="13.2" x14ac:dyDescent="0.2"/>
  </sheetData>
  <sheetProtection algorithmName="SHA-512" hashValue="LQiPibh84UHVmPhEe+O8OF4wKyEd+uJ20LR02b3sce7mV5FUNX2IKz+W3FqyD6yoljo4uVDqLkg1DM22nB7BAA==" saltValue="IXqqN1e2Cr79lPErFJvJ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530</v>
      </c>
      <c r="D34" s="1151"/>
      <c r="E34" s="1152"/>
      <c r="F34" s="32">
        <v>42.96</v>
      </c>
      <c r="G34" s="33">
        <v>39.42</v>
      </c>
      <c r="H34" s="33">
        <v>34.46</v>
      </c>
      <c r="I34" s="33">
        <v>29.91</v>
      </c>
      <c r="J34" s="34">
        <v>20.170000000000002</v>
      </c>
      <c r="K34" s="22"/>
      <c r="L34" s="22"/>
      <c r="M34" s="22"/>
      <c r="N34" s="22"/>
      <c r="O34" s="22"/>
      <c r="P34" s="22"/>
    </row>
    <row r="35" spans="1:16" ht="39" customHeight="1" x14ac:dyDescent="0.2">
      <c r="A35" s="22"/>
      <c r="B35" s="35"/>
      <c r="C35" s="1145" t="s">
        <v>531</v>
      </c>
      <c r="D35" s="1146"/>
      <c r="E35" s="1147"/>
      <c r="F35" s="36">
        <v>7.12</v>
      </c>
      <c r="G35" s="37">
        <v>10.16</v>
      </c>
      <c r="H35" s="37">
        <v>14.02</v>
      </c>
      <c r="I35" s="37">
        <v>12.78</v>
      </c>
      <c r="J35" s="38">
        <v>11.89</v>
      </c>
      <c r="K35" s="22"/>
      <c r="L35" s="22"/>
      <c r="M35" s="22"/>
      <c r="N35" s="22"/>
      <c r="O35" s="22"/>
      <c r="P35" s="22"/>
    </row>
    <row r="36" spans="1:16" ht="39" customHeight="1" x14ac:dyDescent="0.2">
      <c r="A36" s="22"/>
      <c r="B36" s="35"/>
      <c r="C36" s="1145" t="s">
        <v>532</v>
      </c>
      <c r="D36" s="1146"/>
      <c r="E36" s="1147"/>
      <c r="F36" s="36">
        <v>4.18</v>
      </c>
      <c r="G36" s="37">
        <v>5.13</v>
      </c>
      <c r="H36" s="37">
        <v>5.37</v>
      </c>
      <c r="I36" s="37">
        <v>6.63</v>
      </c>
      <c r="J36" s="38">
        <v>8.2799999999999994</v>
      </c>
      <c r="K36" s="22"/>
      <c r="L36" s="22"/>
      <c r="M36" s="22"/>
      <c r="N36" s="22"/>
      <c r="O36" s="22"/>
      <c r="P36" s="22"/>
    </row>
    <row r="37" spans="1:16" ht="39" customHeight="1" x14ac:dyDescent="0.2">
      <c r="A37" s="22"/>
      <c r="B37" s="35"/>
      <c r="C37" s="1145" t="s">
        <v>533</v>
      </c>
      <c r="D37" s="1146"/>
      <c r="E37" s="1147"/>
      <c r="F37" s="36">
        <v>4.4400000000000004</v>
      </c>
      <c r="G37" s="37">
        <v>4.0199999999999996</v>
      </c>
      <c r="H37" s="37">
        <v>3.33</v>
      </c>
      <c r="I37" s="37">
        <v>3.07</v>
      </c>
      <c r="J37" s="38">
        <v>1.91</v>
      </c>
      <c r="K37" s="22"/>
      <c r="L37" s="22"/>
      <c r="M37" s="22"/>
      <c r="N37" s="22"/>
      <c r="O37" s="22"/>
      <c r="P37" s="22"/>
    </row>
    <row r="38" spans="1:16" ht="39" customHeight="1" x14ac:dyDescent="0.2">
      <c r="A38" s="22"/>
      <c r="B38" s="35"/>
      <c r="C38" s="1145" t="s">
        <v>534</v>
      </c>
      <c r="D38" s="1146"/>
      <c r="E38" s="1147"/>
      <c r="F38" s="36">
        <v>0.01</v>
      </c>
      <c r="G38" s="37">
        <v>0.01</v>
      </c>
      <c r="H38" s="37">
        <v>0.01</v>
      </c>
      <c r="I38" s="37">
        <v>0.02</v>
      </c>
      <c r="J38" s="38">
        <v>0.08</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536</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iidfQ64wpSzTkAMK8+GggsTpDonB6t+rCusKEIwnb463knW6n4rR5zo7R9rg2hbPQP1NT5K0t1NnHr/MUYT2g==" saltValue="tyiy526SJYW/cxGzuGHN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topLeftCell="E34" zoomScaleSheetLayoutView="55" workbookViewId="0">
      <selection activeCell="O61" sqref="O6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312</v>
      </c>
      <c r="L45" s="60">
        <v>333</v>
      </c>
      <c r="M45" s="60">
        <v>350</v>
      </c>
      <c r="N45" s="60">
        <v>366</v>
      </c>
      <c r="O45" s="61">
        <v>348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2">
      <c r="A48" s="48"/>
      <c r="B48" s="1178"/>
      <c r="C48" s="1179"/>
      <c r="D48" s="62"/>
      <c r="E48" s="1155" t="s">
        <v>13</v>
      </c>
      <c r="F48" s="1155"/>
      <c r="G48" s="1155"/>
      <c r="H48" s="1155"/>
      <c r="I48" s="1155"/>
      <c r="J48" s="1156"/>
      <c r="K48" s="63">
        <v>1</v>
      </c>
      <c r="L48" s="64">
        <v>2</v>
      </c>
      <c r="M48" s="64">
        <v>1</v>
      </c>
      <c r="N48" s="64">
        <v>1</v>
      </c>
      <c r="O48" s="65">
        <v>2</v>
      </c>
      <c r="P48" s="48"/>
      <c r="Q48" s="48"/>
      <c r="R48" s="48"/>
      <c r="S48" s="48"/>
      <c r="T48" s="48"/>
      <c r="U48" s="48"/>
    </row>
    <row r="49" spans="1:21" ht="30.75" customHeight="1" x14ac:dyDescent="0.2">
      <c r="A49" s="48"/>
      <c r="B49" s="1178"/>
      <c r="C49" s="1179"/>
      <c r="D49" s="62"/>
      <c r="E49" s="1155" t="s">
        <v>14</v>
      </c>
      <c r="F49" s="1155"/>
      <c r="G49" s="1155"/>
      <c r="H49" s="1155"/>
      <c r="I49" s="1155"/>
      <c r="J49" s="1156"/>
      <c r="K49" s="63">
        <v>26</v>
      </c>
      <c r="L49" s="64">
        <v>29</v>
      </c>
      <c r="M49" s="64">
        <v>27</v>
      </c>
      <c r="N49" s="64">
        <v>26</v>
      </c>
      <c r="O49" s="65">
        <v>23</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261</v>
      </c>
      <c r="L52" s="64">
        <v>268</v>
      </c>
      <c r="M52" s="64">
        <v>266</v>
      </c>
      <c r="N52" s="64">
        <v>278</v>
      </c>
      <c r="O52" s="65">
        <v>248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78</v>
      </c>
      <c r="L53" s="69">
        <v>96</v>
      </c>
      <c r="M53" s="69">
        <v>112</v>
      </c>
      <c r="N53" s="69">
        <v>115</v>
      </c>
      <c r="O53" s="70">
        <v>125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559</v>
      </c>
      <c r="L58" s="84" t="s">
        <v>559</v>
      </c>
      <c r="M58" s="84" t="s">
        <v>559</v>
      </c>
      <c r="N58" s="84" t="s">
        <v>559</v>
      </c>
      <c r="O58" s="85" t="s">
        <v>559</v>
      </c>
    </row>
    <row r="59" spans="1:21" ht="31.5" customHeight="1" x14ac:dyDescent="0.2">
      <c r="B59" s="1163"/>
      <c r="C59" s="1164"/>
      <c r="D59" s="1170" t="s">
        <v>26</v>
      </c>
      <c r="E59" s="1171"/>
      <c r="F59" s="1171"/>
      <c r="G59" s="1171"/>
      <c r="H59" s="1171"/>
      <c r="I59" s="1171"/>
      <c r="J59" s="1172"/>
      <c r="K59" s="86" t="s">
        <v>559</v>
      </c>
      <c r="L59" s="87" t="s">
        <v>559</v>
      </c>
      <c r="M59" s="87" t="s">
        <v>559</v>
      </c>
      <c r="N59" s="87" t="s">
        <v>559</v>
      </c>
      <c r="O59" s="88" t="s">
        <v>559</v>
      </c>
    </row>
    <row r="60" spans="1:21" ht="31.5" customHeight="1" thickBot="1" x14ac:dyDescent="0.25">
      <c r="B60" s="1165"/>
      <c r="C60" s="1166"/>
      <c r="D60" s="1173" t="s">
        <v>27</v>
      </c>
      <c r="E60" s="1174"/>
      <c r="F60" s="1174"/>
      <c r="G60" s="1174"/>
      <c r="H60" s="1174"/>
      <c r="I60" s="1174"/>
      <c r="J60" s="1175"/>
      <c r="K60" s="89" t="s">
        <v>559</v>
      </c>
      <c r="L60" s="90" t="s">
        <v>559</v>
      </c>
      <c r="M60" s="90" t="s">
        <v>559</v>
      </c>
      <c r="N60" s="90" t="s">
        <v>559</v>
      </c>
      <c r="O60" s="91" t="s">
        <v>559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9AvG2T6P4/URvG9llcXAShk3vekSM65NCYG2PnxWr3Rtflfl+FfsQhf/t4t+cgPLbsEIim8Ts1LA3Aj4lMVjA==" saltValue="YUc0R/2X6IVpY3BES0yf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7"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3418</v>
      </c>
      <c r="J41" s="356">
        <v>3512</v>
      </c>
      <c r="K41" s="356">
        <v>3354</v>
      </c>
      <c r="L41" s="356">
        <v>3074</v>
      </c>
      <c r="M41" s="357">
        <v>2835</v>
      </c>
    </row>
    <row r="42" spans="2:13" ht="27.75" customHeight="1" x14ac:dyDescent="0.2">
      <c r="B42" s="1186"/>
      <c r="C42" s="1187"/>
      <c r="D42" s="106"/>
      <c r="E42" s="1190" t="s">
        <v>32</v>
      </c>
      <c r="F42" s="1190"/>
      <c r="G42" s="1190"/>
      <c r="H42" s="1191"/>
      <c r="I42" s="358" t="s">
        <v>484</v>
      </c>
      <c r="J42" s="359" t="s">
        <v>484</v>
      </c>
      <c r="K42" s="359" t="s">
        <v>484</v>
      </c>
      <c r="L42" s="359" t="s">
        <v>484</v>
      </c>
      <c r="M42" s="360" t="s">
        <v>484</v>
      </c>
    </row>
    <row r="43" spans="2:13" ht="27.75" customHeight="1" x14ac:dyDescent="0.2">
      <c r="B43" s="1186"/>
      <c r="C43" s="1187"/>
      <c r="D43" s="106"/>
      <c r="E43" s="1190" t="s">
        <v>33</v>
      </c>
      <c r="F43" s="1190"/>
      <c r="G43" s="1190"/>
      <c r="H43" s="1191"/>
      <c r="I43" s="358">
        <v>44</v>
      </c>
      <c r="J43" s="359">
        <v>40</v>
      </c>
      <c r="K43" s="359">
        <v>30</v>
      </c>
      <c r="L43" s="359">
        <v>19</v>
      </c>
      <c r="M43" s="360">
        <v>19</v>
      </c>
    </row>
    <row r="44" spans="2:13" ht="27.75" customHeight="1" x14ac:dyDescent="0.2">
      <c r="B44" s="1186"/>
      <c r="C44" s="1187"/>
      <c r="D44" s="106"/>
      <c r="E44" s="1190" t="s">
        <v>34</v>
      </c>
      <c r="F44" s="1190"/>
      <c r="G44" s="1190"/>
      <c r="H44" s="1191"/>
      <c r="I44" s="358">
        <v>343</v>
      </c>
      <c r="J44" s="359">
        <v>320</v>
      </c>
      <c r="K44" s="359">
        <v>290</v>
      </c>
      <c r="L44" s="359">
        <v>260</v>
      </c>
      <c r="M44" s="360">
        <v>246</v>
      </c>
    </row>
    <row r="45" spans="2:13" ht="27.75" customHeight="1" x14ac:dyDescent="0.2">
      <c r="B45" s="1186"/>
      <c r="C45" s="1187"/>
      <c r="D45" s="106"/>
      <c r="E45" s="1190" t="s">
        <v>35</v>
      </c>
      <c r="F45" s="1190"/>
      <c r="G45" s="1190"/>
      <c r="H45" s="1191"/>
      <c r="I45" s="358">
        <v>802</v>
      </c>
      <c r="J45" s="359">
        <v>770</v>
      </c>
      <c r="K45" s="359">
        <v>732</v>
      </c>
      <c r="L45" s="359">
        <v>694</v>
      </c>
      <c r="M45" s="360">
        <v>631</v>
      </c>
    </row>
    <row r="46" spans="2:13" ht="27.75" customHeight="1" x14ac:dyDescent="0.2">
      <c r="B46" s="1186"/>
      <c r="C46" s="1187"/>
      <c r="D46" s="107"/>
      <c r="E46" s="1190" t="s">
        <v>36</v>
      </c>
      <c r="F46" s="1190"/>
      <c r="G46" s="1190"/>
      <c r="H46" s="1191"/>
      <c r="I46" s="358" t="s">
        <v>484</v>
      </c>
      <c r="J46" s="359" t="s">
        <v>484</v>
      </c>
      <c r="K46" s="359" t="s">
        <v>484</v>
      </c>
      <c r="L46" s="359" t="s">
        <v>484</v>
      </c>
      <c r="M46" s="360" t="s">
        <v>484</v>
      </c>
    </row>
    <row r="47" spans="2:13" ht="27.75" customHeight="1" x14ac:dyDescent="0.2">
      <c r="B47" s="1186"/>
      <c r="C47" s="1187"/>
      <c r="D47" s="108"/>
      <c r="E47" s="1200" t="s">
        <v>37</v>
      </c>
      <c r="F47" s="1201"/>
      <c r="G47" s="1201"/>
      <c r="H47" s="1202"/>
      <c r="I47" s="358" t="s">
        <v>484</v>
      </c>
      <c r="J47" s="359" t="s">
        <v>484</v>
      </c>
      <c r="K47" s="359" t="s">
        <v>484</v>
      </c>
      <c r="L47" s="359" t="s">
        <v>484</v>
      </c>
      <c r="M47" s="360" t="s">
        <v>484</v>
      </c>
    </row>
    <row r="48" spans="2:13" ht="27.75" customHeight="1" x14ac:dyDescent="0.2">
      <c r="B48" s="1186"/>
      <c r="C48" s="1187"/>
      <c r="D48" s="106"/>
      <c r="E48" s="1190" t="s">
        <v>38</v>
      </c>
      <c r="F48" s="1190"/>
      <c r="G48" s="1190"/>
      <c r="H48" s="1191"/>
      <c r="I48" s="358" t="s">
        <v>484</v>
      </c>
      <c r="J48" s="359" t="s">
        <v>484</v>
      </c>
      <c r="K48" s="359" t="s">
        <v>484</v>
      </c>
      <c r="L48" s="359" t="s">
        <v>484</v>
      </c>
      <c r="M48" s="360" t="s">
        <v>484</v>
      </c>
    </row>
    <row r="49" spans="2:13" ht="27.75" customHeight="1" x14ac:dyDescent="0.2">
      <c r="B49" s="1188"/>
      <c r="C49" s="1189"/>
      <c r="D49" s="106"/>
      <c r="E49" s="1190" t="s">
        <v>39</v>
      </c>
      <c r="F49" s="1190"/>
      <c r="G49" s="1190"/>
      <c r="H49" s="1191"/>
      <c r="I49" s="358" t="s">
        <v>484</v>
      </c>
      <c r="J49" s="359" t="s">
        <v>484</v>
      </c>
      <c r="K49" s="359" t="s">
        <v>484</v>
      </c>
      <c r="L49" s="359" t="s">
        <v>484</v>
      </c>
      <c r="M49" s="360" t="s">
        <v>484</v>
      </c>
    </row>
    <row r="50" spans="2:13" ht="27.75" customHeight="1" x14ac:dyDescent="0.2">
      <c r="B50" s="1184" t="s">
        <v>40</v>
      </c>
      <c r="C50" s="1185"/>
      <c r="D50" s="109"/>
      <c r="E50" s="1190" t="s">
        <v>41</v>
      </c>
      <c r="F50" s="1190"/>
      <c r="G50" s="1190"/>
      <c r="H50" s="1191"/>
      <c r="I50" s="358">
        <v>985</v>
      </c>
      <c r="J50" s="359">
        <v>981</v>
      </c>
      <c r="K50" s="359">
        <v>1197</v>
      </c>
      <c r="L50" s="359">
        <v>1423</v>
      </c>
      <c r="M50" s="360">
        <v>1604</v>
      </c>
    </row>
    <row r="51" spans="2:13" ht="27.75" customHeight="1" x14ac:dyDescent="0.2">
      <c r="B51" s="1186"/>
      <c r="C51" s="1187"/>
      <c r="D51" s="106"/>
      <c r="E51" s="1190" t="s">
        <v>42</v>
      </c>
      <c r="F51" s="1190"/>
      <c r="G51" s="1190"/>
      <c r="H51" s="1191"/>
      <c r="I51" s="358">
        <v>54</v>
      </c>
      <c r="J51" s="359">
        <v>48</v>
      </c>
      <c r="K51" s="359">
        <v>43</v>
      </c>
      <c r="L51" s="359">
        <v>37</v>
      </c>
      <c r="M51" s="360">
        <v>29</v>
      </c>
    </row>
    <row r="52" spans="2:13" ht="27.75" customHeight="1" x14ac:dyDescent="0.2">
      <c r="B52" s="1188"/>
      <c r="C52" s="1189"/>
      <c r="D52" s="106"/>
      <c r="E52" s="1190" t="s">
        <v>43</v>
      </c>
      <c r="F52" s="1190"/>
      <c r="G52" s="1190"/>
      <c r="H52" s="1191"/>
      <c r="I52" s="358">
        <v>2881</v>
      </c>
      <c r="J52" s="359">
        <v>2903</v>
      </c>
      <c r="K52" s="359">
        <v>2766</v>
      </c>
      <c r="L52" s="359">
        <v>2570</v>
      </c>
      <c r="M52" s="360">
        <v>2409</v>
      </c>
    </row>
    <row r="53" spans="2:13" ht="27.75" customHeight="1" thickBot="1" x14ac:dyDescent="0.25">
      <c r="B53" s="1192" t="s">
        <v>19</v>
      </c>
      <c r="C53" s="1193"/>
      <c r="D53" s="110"/>
      <c r="E53" s="1194" t="s">
        <v>44</v>
      </c>
      <c r="F53" s="1194"/>
      <c r="G53" s="1194"/>
      <c r="H53" s="1195"/>
      <c r="I53" s="361">
        <v>686</v>
      </c>
      <c r="J53" s="362">
        <v>711</v>
      </c>
      <c r="K53" s="362">
        <v>400</v>
      </c>
      <c r="L53" s="362">
        <v>18</v>
      </c>
      <c r="M53" s="363">
        <v>-310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5hiziTbHLC8LKK5rI9RiI/M62qB634ZAg4YkNUjMvFWM3yxmD6C6Z9V8EU37QihBjwD1MYRX7YVyA9Ah96Ihww==" saltValue="PQ/Bv3i4elT/G9+RgOA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7" sqref="H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481</v>
      </c>
      <c r="G55" s="122">
        <v>481</v>
      </c>
      <c r="H55" s="123">
        <v>561</v>
      </c>
    </row>
    <row r="56" spans="2:8" ht="52.5" customHeight="1" x14ac:dyDescent="0.2">
      <c r="B56" s="124"/>
      <c r="C56" s="1213" t="s">
        <v>47</v>
      </c>
      <c r="D56" s="1213"/>
      <c r="E56" s="1214"/>
      <c r="F56" s="125">
        <v>11</v>
      </c>
      <c r="G56" s="125">
        <v>11</v>
      </c>
      <c r="H56" s="126">
        <v>23</v>
      </c>
    </row>
    <row r="57" spans="2:8" ht="53.25" customHeight="1" x14ac:dyDescent="0.2">
      <c r="B57" s="124"/>
      <c r="C57" s="1215" t="s">
        <v>48</v>
      </c>
      <c r="D57" s="1215"/>
      <c r="E57" s="1216"/>
      <c r="F57" s="127">
        <v>481</v>
      </c>
      <c r="G57" s="127">
        <v>706</v>
      </c>
      <c r="H57" s="128">
        <v>794</v>
      </c>
    </row>
    <row r="58" spans="2:8" ht="45.75" customHeight="1" x14ac:dyDescent="0.2">
      <c r="B58" s="129"/>
      <c r="C58" s="1203" t="s">
        <v>542</v>
      </c>
      <c r="D58" s="1204"/>
      <c r="E58" s="1205"/>
      <c r="F58" s="130">
        <v>208</v>
      </c>
      <c r="G58" s="130">
        <v>358</v>
      </c>
      <c r="H58" s="131">
        <v>408</v>
      </c>
    </row>
    <row r="59" spans="2:8" ht="45.75" customHeight="1" x14ac:dyDescent="0.2">
      <c r="B59" s="129"/>
      <c r="C59" s="1203" t="s">
        <v>543</v>
      </c>
      <c r="D59" s="1204"/>
      <c r="E59" s="1205"/>
      <c r="F59" s="130">
        <v>77</v>
      </c>
      <c r="G59" s="130">
        <v>157</v>
      </c>
      <c r="H59" s="131">
        <v>207</v>
      </c>
    </row>
    <row r="60" spans="2:8" ht="45.75" customHeight="1" x14ac:dyDescent="0.2">
      <c r="B60" s="129"/>
      <c r="C60" s="1203" t="s">
        <v>544</v>
      </c>
      <c r="D60" s="1204"/>
      <c r="E60" s="1205"/>
      <c r="F60" s="130">
        <v>96</v>
      </c>
      <c r="G60" s="130">
        <v>90</v>
      </c>
      <c r="H60" s="131">
        <v>80</v>
      </c>
    </row>
    <row r="61" spans="2:8" ht="45.75" customHeight="1" x14ac:dyDescent="0.2">
      <c r="B61" s="129"/>
      <c r="C61" s="1203" t="s">
        <v>545</v>
      </c>
      <c r="D61" s="1204"/>
      <c r="E61" s="1205"/>
      <c r="F61" s="130">
        <v>50</v>
      </c>
      <c r="G61" s="130">
        <v>50</v>
      </c>
      <c r="H61" s="131">
        <v>50</v>
      </c>
    </row>
    <row r="62" spans="2:8" ht="45.75" customHeight="1" thickBot="1" x14ac:dyDescent="0.25">
      <c r="B62" s="132"/>
      <c r="C62" s="1206" t="s">
        <v>546</v>
      </c>
      <c r="D62" s="1207"/>
      <c r="E62" s="1208"/>
      <c r="F62" s="133">
        <v>15</v>
      </c>
      <c r="G62" s="133">
        <v>15</v>
      </c>
      <c r="H62" s="134">
        <v>15</v>
      </c>
    </row>
    <row r="63" spans="2:8" ht="52.5" customHeight="1" thickBot="1" x14ac:dyDescent="0.25">
      <c r="B63" s="135"/>
      <c r="C63" s="1209" t="s">
        <v>49</v>
      </c>
      <c r="D63" s="1209"/>
      <c r="E63" s="1210"/>
      <c r="F63" s="136">
        <v>973</v>
      </c>
      <c r="G63" s="136">
        <v>1199</v>
      </c>
      <c r="H63" s="137">
        <v>1379</v>
      </c>
    </row>
    <row r="64" spans="2:8" ht="13.2" x14ac:dyDescent="0.2"/>
  </sheetData>
  <sheetProtection algorithmName="SHA-512" hashValue="9rofP4zM6dnOmLBWk1e507yfATqScPq8nMHvAR1xQnMYmFos9n1E2QiGjEOVKFRGbGwf86/7owGHGndtdsR/Zg==" saltValue="0QmjgNa+7gzQ8QDbtwzD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61057</v>
      </c>
      <c r="E3" s="156"/>
      <c r="F3" s="157">
        <v>145139</v>
      </c>
      <c r="G3" s="158"/>
      <c r="H3" s="159"/>
    </row>
    <row r="4" spans="1:8" x14ac:dyDescent="0.2">
      <c r="A4" s="160"/>
      <c r="B4" s="161"/>
      <c r="C4" s="162"/>
      <c r="D4" s="163">
        <v>35602</v>
      </c>
      <c r="E4" s="164"/>
      <c r="F4" s="165">
        <v>83762</v>
      </c>
      <c r="G4" s="166"/>
      <c r="H4" s="167"/>
    </row>
    <row r="5" spans="1:8" x14ac:dyDescent="0.2">
      <c r="A5" s="148" t="s">
        <v>517</v>
      </c>
      <c r="B5" s="153"/>
      <c r="C5" s="154"/>
      <c r="D5" s="155">
        <v>69098</v>
      </c>
      <c r="E5" s="156"/>
      <c r="F5" s="157">
        <v>125391</v>
      </c>
      <c r="G5" s="158"/>
      <c r="H5" s="159"/>
    </row>
    <row r="6" spans="1:8" x14ac:dyDescent="0.2">
      <c r="A6" s="160"/>
      <c r="B6" s="161"/>
      <c r="C6" s="162"/>
      <c r="D6" s="163">
        <v>58781</v>
      </c>
      <c r="E6" s="164"/>
      <c r="F6" s="165">
        <v>68516</v>
      </c>
      <c r="G6" s="166"/>
      <c r="H6" s="167"/>
    </row>
    <row r="7" spans="1:8" x14ac:dyDescent="0.2">
      <c r="A7" s="148" t="s">
        <v>518</v>
      </c>
      <c r="B7" s="153"/>
      <c r="C7" s="154"/>
      <c r="D7" s="155">
        <v>50979</v>
      </c>
      <c r="E7" s="156"/>
      <c r="F7" s="157">
        <v>138402</v>
      </c>
      <c r="G7" s="158"/>
      <c r="H7" s="159"/>
    </row>
    <row r="8" spans="1:8" x14ac:dyDescent="0.2">
      <c r="A8" s="160"/>
      <c r="B8" s="161"/>
      <c r="C8" s="162"/>
      <c r="D8" s="163">
        <v>36292</v>
      </c>
      <c r="E8" s="164"/>
      <c r="F8" s="165">
        <v>70652</v>
      </c>
      <c r="G8" s="166"/>
      <c r="H8" s="167"/>
    </row>
    <row r="9" spans="1:8" x14ac:dyDescent="0.2">
      <c r="A9" s="148" t="s">
        <v>519</v>
      </c>
      <c r="B9" s="153"/>
      <c r="C9" s="154"/>
      <c r="D9" s="155">
        <v>41530</v>
      </c>
      <c r="E9" s="156"/>
      <c r="F9" s="157">
        <v>146367</v>
      </c>
      <c r="G9" s="158"/>
      <c r="H9" s="159"/>
    </row>
    <row r="10" spans="1:8" x14ac:dyDescent="0.2">
      <c r="A10" s="160"/>
      <c r="B10" s="161"/>
      <c r="C10" s="162"/>
      <c r="D10" s="163">
        <v>30464</v>
      </c>
      <c r="E10" s="164"/>
      <c r="F10" s="165">
        <v>79441</v>
      </c>
      <c r="G10" s="166"/>
      <c r="H10" s="167"/>
    </row>
    <row r="11" spans="1:8" x14ac:dyDescent="0.2">
      <c r="A11" s="148" t="s">
        <v>520</v>
      </c>
      <c r="B11" s="153"/>
      <c r="C11" s="154"/>
      <c r="D11" s="155">
        <v>40171</v>
      </c>
      <c r="E11" s="156"/>
      <c r="F11" s="157">
        <v>165181</v>
      </c>
      <c r="G11" s="158"/>
      <c r="H11" s="159"/>
    </row>
    <row r="12" spans="1:8" x14ac:dyDescent="0.2">
      <c r="A12" s="160"/>
      <c r="B12" s="161"/>
      <c r="C12" s="168"/>
      <c r="D12" s="163">
        <v>29962</v>
      </c>
      <c r="E12" s="164"/>
      <c r="F12" s="165">
        <v>82246</v>
      </c>
      <c r="G12" s="166"/>
      <c r="H12" s="167"/>
    </row>
    <row r="13" spans="1:8" x14ac:dyDescent="0.2">
      <c r="A13" s="148"/>
      <c r="B13" s="153"/>
      <c r="C13" s="169"/>
      <c r="D13" s="170">
        <v>52567</v>
      </c>
      <c r="E13" s="171"/>
      <c r="F13" s="172">
        <v>144096</v>
      </c>
      <c r="G13" s="173"/>
      <c r="H13" s="159"/>
    </row>
    <row r="14" spans="1:8" x14ac:dyDescent="0.2">
      <c r="A14" s="160"/>
      <c r="B14" s="161"/>
      <c r="C14" s="162"/>
      <c r="D14" s="163">
        <v>38220</v>
      </c>
      <c r="E14" s="164"/>
      <c r="F14" s="165">
        <v>76923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7.12</v>
      </c>
      <c r="C19" s="174">
        <f>ROUND(VALUE(SUBSTITUTE(実質収支比率等に係る経年分析!G$48,"▲","-")),2)</f>
        <v>10.16</v>
      </c>
      <c r="D19" s="174">
        <f>ROUND(VALUE(SUBSTITUTE(実質収支比率等に係る経年分析!H$48,"▲","-")),2)</f>
        <v>14.03</v>
      </c>
      <c r="E19" s="174">
        <f>ROUND(VALUE(SUBSTITUTE(実質収支比率等に係る経年分析!I$48,"▲","-")),2)</f>
        <v>12.78</v>
      </c>
      <c r="F19" s="174">
        <f>ROUND(VALUE(SUBSTITUTE(実質収支比率等に係る経年分析!J$48,"▲","-")),2)</f>
        <v>11.89</v>
      </c>
    </row>
    <row r="20" spans="1:11" x14ac:dyDescent="0.2">
      <c r="A20" s="174" t="s">
        <v>53</v>
      </c>
      <c r="B20" s="174">
        <f>ROUND(VALUE(SUBSTITUTE(実質収支比率等に係る経年分析!F$47,"▲","-")),2)</f>
        <v>15.57</v>
      </c>
      <c r="C20" s="174">
        <f>ROUND(VALUE(SUBSTITUTE(実質収支比率等に係る経年分析!G$47,"▲","-")),2)</f>
        <v>17.46</v>
      </c>
      <c r="D20" s="174">
        <f>ROUND(VALUE(SUBSTITUTE(実質収支比率等に係る経年分析!H$47,"▲","-")),2)</f>
        <v>17.87</v>
      </c>
      <c r="E20" s="174">
        <f>ROUND(VALUE(SUBSTITUTE(実質収支比率等に係る経年分析!I$47,"▲","-")),2)</f>
        <v>18.29</v>
      </c>
      <c r="F20" s="174">
        <f>ROUND(VALUE(SUBSTITUTE(実質収支比率等に係る経年分析!J$47,"▲","-")),2)</f>
        <v>21.4</v>
      </c>
    </row>
    <row r="21" spans="1:11" x14ac:dyDescent="0.2">
      <c r="A21" s="174" t="s">
        <v>54</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6.02</v>
      </c>
      <c r="D21" s="174">
        <f>IF(ISNUMBER(VALUE(SUBSTITUTE(実質収支比率等に係る経年分析!H$49,"▲","-"))),ROUND(VALUE(SUBSTITUTE(実質収支比率等に係る経年分析!H$49,"▲","-")),2),NA())</f>
        <v>6.58</v>
      </c>
      <c r="E21" s="174">
        <f>IF(ISNUMBER(VALUE(SUBSTITUTE(実質収支比率等に係る経年分析!I$49,"▲","-"))),ROUND(VALUE(SUBSTITUTE(実質収支比率等に係る経年分析!I$49,"▲","-")),2),NA())</f>
        <v>-1.56</v>
      </c>
      <c r="F21" s="174">
        <f>IF(ISNUMBER(VALUE(SUBSTITUTE(実質収支比率等に係る経年分析!J$49,"▲","-"))),ROUND(VALUE(SUBSTITUTE(実質収支比率等に係る経年分析!J$49,"▲","-")),2),NA())</f>
        <v>2.13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4.4400000000000004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4.0199999999999996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1.91</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8.2799999999999994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42.96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29.91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20.170000000000002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261</v>
      </c>
      <c r="E42" s="176"/>
      <c r="F42" s="176"/>
      <c r="G42" s="176">
        <f>'実質公債費比率（分子）の構造'!L$52</f>
        <v>268</v>
      </c>
      <c r="H42" s="176"/>
      <c r="I42" s="176"/>
      <c r="J42" s="176">
        <f>'実質公債費比率（分子）の構造'!M$52</f>
        <v>266</v>
      </c>
      <c r="K42" s="176"/>
      <c r="L42" s="176"/>
      <c r="M42" s="176">
        <f>'実質公債費比率（分子）の構造'!N$52</f>
        <v>278</v>
      </c>
      <c r="N42" s="176"/>
      <c r="O42" s="176"/>
      <c r="P42" s="176">
        <f>'実質公債費比率（分子）の構造'!O$52</f>
        <v>248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26</v>
      </c>
      <c r="C45" s="176"/>
      <c r="D45" s="176"/>
      <c r="E45" s="176">
        <f>'実質公債費比率（分子）の構造'!L$49</f>
        <v>29</v>
      </c>
      <c r="F45" s="176"/>
      <c r="G45" s="176"/>
      <c r="H45" s="176">
        <f>'実質公債費比率（分子）の構造'!M$49</f>
        <v>27</v>
      </c>
      <c r="I45" s="176"/>
      <c r="J45" s="176"/>
      <c r="K45" s="176">
        <f>'実質公債費比率（分子）の構造'!N$49</f>
        <v>26</v>
      </c>
      <c r="L45" s="176"/>
      <c r="M45" s="176"/>
      <c r="N45" s="176">
        <f>'実質公債費比率（分子）の構造'!O$49</f>
        <v>23</v>
      </c>
      <c r="O45" s="176"/>
      <c r="P45" s="176"/>
    </row>
    <row r="46" spans="1:16" x14ac:dyDescent="0.2">
      <c r="A46" s="176" t="s">
        <v>64</v>
      </c>
      <c r="B46" s="176">
        <f>'実質公債費比率（分子）の構造'!K$48</f>
        <v>1</v>
      </c>
      <c r="C46" s="176"/>
      <c r="D46" s="176"/>
      <c r="E46" s="176">
        <f>'実質公債費比率（分子）の構造'!L$48</f>
        <v>2</v>
      </c>
      <c r="F46" s="176"/>
      <c r="G46" s="176"/>
      <c r="H46" s="176">
        <f>'実質公債費比率（分子）の構造'!M$48</f>
        <v>1</v>
      </c>
      <c r="I46" s="176"/>
      <c r="J46" s="176"/>
      <c r="K46" s="176">
        <f>'実質公債費比率（分子）の構造'!N$48</f>
        <v>1</v>
      </c>
      <c r="L46" s="176"/>
      <c r="M46" s="176"/>
      <c r="N46" s="176">
        <f>'実質公債費比率（分子）の構造'!O$48</f>
        <v>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312</v>
      </c>
      <c r="C49" s="176"/>
      <c r="D49" s="176"/>
      <c r="E49" s="176">
        <f>'実質公債費比率（分子）の構造'!L$45</f>
        <v>333</v>
      </c>
      <c r="F49" s="176"/>
      <c r="G49" s="176"/>
      <c r="H49" s="176">
        <f>'実質公債費比率（分子）の構造'!M$45</f>
        <v>350</v>
      </c>
      <c r="I49" s="176"/>
      <c r="J49" s="176"/>
      <c r="K49" s="176">
        <f>'実質公債費比率（分子）の構造'!N$45</f>
        <v>366</v>
      </c>
      <c r="L49" s="176"/>
      <c r="M49" s="176"/>
      <c r="N49" s="176">
        <f>'実質公債費比率（分子）の構造'!O$45</f>
        <v>348</v>
      </c>
      <c r="O49" s="176"/>
      <c r="P49" s="176"/>
    </row>
    <row r="50" spans="1:16" x14ac:dyDescent="0.2">
      <c r="A50" s="176" t="s">
        <v>67</v>
      </c>
      <c r="B50" s="176" t="e">
        <f>NA()</f>
        <v>#N/A</v>
      </c>
      <c r="C50" s="176">
        <f>IF(ISNUMBER('実質公債費比率（分子）の構造'!K$53),'実質公債費比率（分子）の構造'!K$53,NA())</f>
        <v>78</v>
      </c>
      <c r="D50" s="176" t="e">
        <f>NA()</f>
        <v>#N/A</v>
      </c>
      <c r="E50" s="176" t="e">
        <f>NA()</f>
        <v>#N/A</v>
      </c>
      <c r="F50" s="176">
        <f>IF(ISNUMBER('実質公債費比率（分子）の構造'!L$53),'実質公債費比率（分子）の構造'!L$53,NA())</f>
        <v>96</v>
      </c>
      <c r="G50" s="176" t="e">
        <f>NA()</f>
        <v>#N/A</v>
      </c>
      <c r="H50" s="176" t="e">
        <f>NA()</f>
        <v>#N/A</v>
      </c>
      <c r="I50" s="176">
        <f>IF(ISNUMBER('実質公債費比率（分子）の構造'!M$53),'実質公債費比率（分子）の構造'!M$53,NA())</f>
        <v>112</v>
      </c>
      <c r="J50" s="176" t="e">
        <f>NA()</f>
        <v>#N/A</v>
      </c>
      <c r="K50" s="176" t="e">
        <f>NA()</f>
        <v>#N/A</v>
      </c>
      <c r="L50" s="176">
        <f>IF(ISNUMBER('実質公債費比率（分子）の構造'!N$53),'実質公債費比率（分子）の構造'!N$53,NA())</f>
        <v>115</v>
      </c>
      <c r="M50" s="176" t="e">
        <f>NA()</f>
        <v>#N/A</v>
      </c>
      <c r="N50" s="176" t="e">
        <f>NA()</f>
        <v>#N/A</v>
      </c>
      <c r="O50" s="176">
        <f>IF(ISNUMBER('実質公債費比率（分子）の構造'!O$53),'実質公債費比率（分子）の構造'!O$53,NA())</f>
        <v>125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2881</v>
      </c>
      <c r="E56" s="175"/>
      <c r="F56" s="175"/>
      <c r="G56" s="175">
        <f>'将来負担比率（分子）の構造'!J$52</f>
        <v>2903</v>
      </c>
      <c r="H56" s="175"/>
      <c r="I56" s="175"/>
      <c r="J56" s="175">
        <f>'将来負担比率（分子）の構造'!K$52</f>
        <v>2766</v>
      </c>
      <c r="K56" s="175"/>
      <c r="L56" s="175"/>
      <c r="M56" s="175">
        <f>'将来負担比率（分子）の構造'!L$52</f>
        <v>2570</v>
      </c>
      <c r="N56" s="175"/>
      <c r="O56" s="175"/>
      <c r="P56" s="175">
        <f>'将来負担比率（分子）の構造'!M$52</f>
        <v>2409</v>
      </c>
    </row>
    <row r="57" spans="1:16" x14ac:dyDescent="0.2">
      <c r="A57" s="175" t="s">
        <v>42</v>
      </c>
      <c r="B57" s="175"/>
      <c r="C57" s="175"/>
      <c r="D57" s="175">
        <f>'将来負担比率（分子）の構造'!I$51</f>
        <v>54</v>
      </c>
      <c r="E57" s="175"/>
      <c r="F57" s="175"/>
      <c r="G57" s="175">
        <f>'将来負担比率（分子）の構造'!J$51</f>
        <v>48</v>
      </c>
      <c r="H57" s="175"/>
      <c r="I57" s="175"/>
      <c r="J57" s="175">
        <f>'将来負担比率（分子）の構造'!K$51</f>
        <v>43</v>
      </c>
      <c r="K57" s="175"/>
      <c r="L57" s="175"/>
      <c r="M57" s="175">
        <f>'将来負担比率（分子）の構造'!L$51</f>
        <v>37</v>
      </c>
      <c r="N57" s="175"/>
      <c r="O57" s="175"/>
      <c r="P57" s="175">
        <f>'将来負担比率（分子）の構造'!M$51</f>
        <v>29</v>
      </c>
    </row>
    <row r="58" spans="1:16" x14ac:dyDescent="0.2">
      <c r="A58" s="175" t="s">
        <v>41</v>
      </c>
      <c r="B58" s="175"/>
      <c r="C58" s="175"/>
      <c r="D58" s="175">
        <f>'将来負担比率（分子）の構造'!I$50</f>
        <v>985</v>
      </c>
      <c r="E58" s="175"/>
      <c r="F58" s="175"/>
      <c r="G58" s="175">
        <f>'将来負担比率（分子）の構造'!J$50</f>
        <v>981</v>
      </c>
      <c r="H58" s="175"/>
      <c r="I58" s="175"/>
      <c r="J58" s="175">
        <f>'将来負担比率（分子）の構造'!K$50</f>
        <v>1197</v>
      </c>
      <c r="K58" s="175"/>
      <c r="L58" s="175"/>
      <c r="M58" s="175">
        <f>'将来負担比率（分子）の構造'!L$50</f>
        <v>1423</v>
      </c>
      <c r="N58" s="175"/>
      <c r="O58" s="175"/>
      <c r="P58" s="175">
        <f>'将来負担比率（分子）の構造'!M$50</f>
        <v>1604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802</v>
      </c>
      <c r="C62" s="175"/>
      <c r="D62" s="175"/>
      <c r="E62" s="175">
        <f>'将来負担比率（分子）の構造'!J$45</f>
        <v>770</v>
      </c>
      <c r="F62" s="175"/>
      <c r="G62" s="175"/>
      <c r="H62" s="175">
        <f>'将来負担比率（分子）の構造'!K$45</f>
        <v>732</v>
      </c>
      <c r="I62" s="175"/>
      <c r="J62" s="175"/>
      <c r="K62" s="175">
        <f>'将来負担比率（分子）の構造'!L$45</f>
        <v>694</v>
      </c>
      <c r="L62" s="175"/>
      <c r="M62" s="175"/>
      <c r="N62" s="175">
        <f>'将来負担比率（分子）の構造'!M$45</f>
        <v>631</v>
      </c>
      <c r="O62" s="175"/>
      <c r="P62" s="175"/>
    </row>
    <row r="63" spans="1:16" x14ac:dyDescent="0.2">
      <c r="A63" s="175" t="s">
        <v>34</v>
      </c>
      <c r="B63" s="175">
        <f>'将来負担比率（分子）の構造'!I$44</f>
        <v>343</v>
      </c>
      <c r="C63" s="175"/>
      <c r="D63" s="175"/>
      <c r="E63" s="175">
        <f>'将来負担比率（分子）の構造'!J$44</f>
        <v>320</v>
      </c>
      <c r="F63" s="175"/>
      <c r="G63" s="175"/>
      <c r="H63" s="175">
        <f>'将来負担比率（分子）の構造'!K$44</f>
        <v>290</v>
      </c>
      <c r="I63" s="175"/>
      <c r="J63" s="175"/>
      <c r="K63" s="175">
        <f>'将来負担比率（分子）の構造'!L$44</f>
        <v>260</v>
      </c>
      <c r="L63" s="175"/>
      <c r="M63" s="175"/>
      <c r="N63" s="175">
        <f>'将来負担比率（分子）の構造'!M$44</f>
        <v>246</v>
      </c>
      <c r="O63" s="175"/>
      <c r="P63" s="175"/>
    </row>
    <row r="64" spans="1:16" x14ac:dyDescent="0.2">
      <c r="A64" s="175" t="s">
        <v>33</v>
      </c>
      <c r="B64" s="175">
        <f>'将来負担比率（分子）の構造'!I$43</f>
        <v>44</v>
      </c>
      <c r="C64" s="175"/>
      <c r="D64" s="175"/>
      <c r="E64" s="175">
        <f>'将来負担比率（分子）の構造'!J$43</f>
        <v>40</v>
      </c>
      <c r="F64" s="175"/>
      <c r="G64" s="175"/>
      <c r="H64" s="175">
        <f>'将来負担比率（分子）の構造'!K$43</f>
        <v>30</v>
      </c>
      <c r="I64" s="175"/>
      <c r="J64" s="175"/>
      <c r="K64" s="175">
        <f>'将来負担比率（分子）の構造'!L$43</f>
        <v>19</v>
      </c>
      <c r="L64" s="175"/>
      <c r="M64" s="175"/>
      <c r="N64" s="175">
        <f>'将来負担比率（分子）の構造'!M$43</f>
        <v>19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3418</v>
      </c>
      <c r="C66" s="175"/>
      <c r="D66" s="175"/>
      <c r="E66" s="175">
        <f>'将来負担比率（分子）の構造'!J$41</f>
        <v>3512</v>
      </c>
      <c r="F66" s="175"/>
      <c r="G66" s="175"/>
      <c r="H66" s="175">
        <f>'将来負担比率（分子）の構造'!K$41</f>
        <v>3354</v>
      </c>
      <c r="I66" s="175"/>
      <c r="J66" s="175"/>
      <c r="K66" s="175">
        <f>'将来負担比率（分子）の構造'!L$41</f>
        <v>3074</v>
      </c>
      <c r="L66" s="175"/>
      <c r="M66" s="175"/>
      <c r="N66" s="175">
        <f>'将来負担比率（分子）の構造'!M$41</f>
        <v>2835</v>
      </c>
      <c r="O66" s="175"/>
      <c r="P66" s="175"/>
    </row>
    <row r="67" spans="1:16" x14ac:dyDescent="0.2">
      <c r="A67" s="175" t="s">
        <v>71</v>
      </c>
      <c r="B67" s="175" t="e">
        <f>NA()</f>
        <v>#N/A</v>
      </c>
      <c r="C67" s="175">
        <f>IF(ISNUMBER('将来負担比率（分子）の構造'!I$53), IF('将来負担比率（分子）の構造'!I$53 &lt; 0, 0, '将来負担比率（分子）の構造'!I$53), NA())</f>
        <v>686</v>
      </c>
      <c r="D67" s="175" t="e">
        <f>NA()</f>
        <v>#N/A</v>
      </c>
      <c r="E67" s="175" t="e">
        <f>NA()</f>
        <v>#N/A</v>
      </c>
      <c r="F67" s="175">
        <f>IF(ISNUMBER('将来負担比率（分子）の構造'!J$53), IF('将来負担比率（分子）の構造'!J$53 &lt; 0, 0, '将来負担比率（分子）の構造'!J$53), NA())</f>
        <v>711</v>
      </c>
      <c r="G67" s="175" t="e">
        <f>NA()</f>
        <v>#N/A</v>
      </c>
      <c r="H67" s="175" t="e">
        <f>NA()</f>
        <v>#N/A</v>
      </c>
      <c r="I67" s="175">
        <f>IF(ISNUMBER('将来負担比率（分子）の構造'!K$53), IF('将来負担比率（分子）の構造'!K$53 &lt; 0, 0, '将来負担比率（分子）の構造'!K$53), NA())</f>
        <v>400</v>
      </c>
      <c r="J67" s="175" t="e">
        <f>NA()</f>
        <v>#N/A</v>
      </c>
      <c r="K67" s="175" t="e">
        <f>NA()</f>
        <v>#N/A</v>
      </c>
      <c r="L67" s="175">
        <f>IF(ISNUMBER('将来負担比率（分子）の構造'!L$53), IF('将来負担比率（分子）の構造'!L$53 &lt; 0, 0, '将来負担比率（分子）の構造'!L$53), NA())</f>
        <v>18</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481</v>
      </c>
      <c r="C72" s="179">
        <f>基金残高に係る経年分析!G55</f>
        <v>481</v>
      </c>
      <c r="D72" s="179">
        <f>基金残高に係る経年分析!H55</f>
        <v>561</v>
      </c>
    </row>
    <row r="73" spans="1:16" x14ac:dyDescent="0.2">
      <c r="A73" s="178" t="s">
        <v>74</v>
      </c>
      <c r="B73" s="179">
        <f>基金残高に係る経年分析!F56</f>
        <v>11</v>
      </c>
      <c r="C73" s="179">
        <f>基金残高に係る経年分析!G56</f>
        <v>11</v>
      </c>
      <c r="D73" s="179">
        <f>基金残高に係る経年分析!H56</f>
        <v>23</v>
      </c>
    </row>
    <row r="74" spans="1:16" x14ac:dyDescent="0.2">
      <c r="A74" s="178" t="s">
        <v>75</v>
      </c>
      <c r="B74" s="179">
        <f>基金残高に係る経年分析!F57</f>
        <v>481</v>
      </c>
      <c r="C74" s="179">
        <f>基金残高に係る経年分析!G57</f>
        <v>706</v>
      </c>
      <c r="D74" s="179">
        <f>基金残高に係る経年分析!H57</f>
        <v>794</v>
      </c>
    </row>
  </sheetData>
  <sheetProtection algorithmName="SHA-512" hashValue="wa4mc4Oh/ub86EfdAisY/ZfGiUDXJKYSLGAJKnX+i5LLoMK3OE3lhvYy/HR0Y2tngrIFek/ThCUDknmX4ZhEgA==" saltValue="ogSaUb1/9j/48+AW3CX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2025-03-06T09:16:20Z</cp:lastPrinted>
  <dcterms:created xsi:type="dcterms:W3CDTF">2025-02-19T01:45:46Z</dcterms:created>
  <dcterms:modified xsi:type="dcterms:W3CDTF">2025-03-06T09:17:10Z</dcterms:modified>
  <cp:category/>
</cp:coreProperties>
</file>